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3"/>
  </bookViews>
  <sheets>
    <sheet name="ФХД (стр.1)" sheetId="1" r:id="rId1"/>
    <sheet name="ФХД (стр.2)" sheetId="2" r:id="rId2"/>
    <sheet name="2018" sheetId="6" r:id="rId3"/>
    <sheet name="2019" sheetId="3" r:id="rId4"/>
    <sheet name="2020" sheetId="7" r:id="rId5"/>
    <sheet name="ФХД (стр.5)" sheetId="4" r:id="rId6"/>
    <sheet name="ФХД (стр.6)" sheetId="5" r:id="rId7"/>
  </sheets>
  <definedNames>
    <definedName name="IS_DOCUMENT" localSheetId="2">'2018'!$A$34</definedName>
    <definedName name="IS_DOCUMENT" localSheetId="3">'2019'!$A$36</definedName>
    <definedName name="IS_DOCUMENT" localSheetId="4">'2020'!$A$36</definedName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LAST_CELL" localSheetId="2">'2018'!$N$33</definedName>
    <definedName name="LAST_CELL" localSheetId="3">'2019'!$M$35</definedName>
    <definedName name="LAST_CELL" localSheetId="4">'2020'!$M$35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</definedNames>
  <calcPr calcId="145621"/>
</workbook>
</file>

<file path=xl/calcChain.xml><?xml version="1.0" encoding="utf-8"?>
<calcChain xmlns="http://schemas.openxmlformats.org/spreadsheetml/2006/main">
  <c r="G12" i="4" l="1"/>
  <c r="J35" i="6" l="1"/>
  <c r="G35" i="6"/>
  <c r="E35" i="6"/>
  <c r="D26" i="6"/>
  <c r="D25" i="6"/>
  <c r="D24" i="6"/>
  <c r="D23" i="6"/>
  <c r="D22" i="6"/>
  <c r="D21" i="6"/>
  <c r="D20" i="6"/>
  <c r="D19" i="6"/>
  <c r="D18" i="6"/>
  <c r="D17" i="6"/>
  <c r="D16" i="6"/>
  <c r="D15" i="6"/>
  <c r="D11" i="6"/>
  <c r="D10" i="6"/>
  <c r="D12" i="4" l="1"/>
  <c r="D11" i="4"/>
  <c r="D10" i="4"/>
  <c r="D13" i="7" l="1"/>
  <c r="D13" i="3"/>
  <c r="D32" i="6"/>
  <c r="D31" i="6"/>
  <c r="D30" i="6"/>
  <c r="D29" i="6"/>
  <c r="D28" i="6"/>
  <c r="D27" i="6"/>
  <c r="D35" i="6" s="1"/>
  <c r="D14" i="6"/>
</calcChain>
</file>

<file path=xl/sharedStrings.xml><?xml version="1.0" encoding="utf-8"?>
<sst xmlns="http://schemas.openxmlformats.org/spreadsheetml/2006/main" count="322" uniqueCount="155">
  <si>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</si>
  <si>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</si>
  <si>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</si>
  <si>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</si>
  <si>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</si>
  <si>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</si>
  <si>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</si>
  <si>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</si>
  <si>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</si>
  <si>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</si>
  <si>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</si>
  <si>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</si>
  <si>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</si>
  <si>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</si>
  <si>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</si>
  <si>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</si>
  <si>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</si>
  <si>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</si>
  <si>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</si>
  <si>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</si>
  <si>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</si>
  <si>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"Арефинский культурно-досуговый комплекс"</t>
  </si>
  <si>
    <t>7610053648/761001001</t>
  </si>
  <si>
    <t>21690664</t>
  </si>
  <si>
    <t>12301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</si>
  <si>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</si>
  <si>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</si>
  <si>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</si>
  <si>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</si>
  <si>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</si>
  <si>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</si>
  <si>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</si>
  <si>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</si>
  <si>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</si>
  <si>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</si>
  <si>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</si>
  <si>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</si>
  <si>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</si>
  <si>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Арефино с., Советская ул, 10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</si>
  <si>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</si>
  <si>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</si>
  <si>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</si>
  <si>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</si>
  <si>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</si>
  <si>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</si>
  <si>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</si>
  <si>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</si>
  <si>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</si>
  <si>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</si>
  <si>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</si>
  <si>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</si>
  <si>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</si>
  <si>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</si>
  <si>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</si>
  <si>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</si>
  <si>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</si>
  <si>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</si>
  <si>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</si>
  <si>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</si>
  <si>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</si>
  <si>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</si>
  <si>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</si>
  <si>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</si>
  <si>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</si>
  <si>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</si>
  <si>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</si>
  <si>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</si>
  <si>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</si>
  <si>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</si>
  <si>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</si>
  <si>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</si>
  <si>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</si>
  <si>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</si>
  <si>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</si>
  <si>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</si>
  <si>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</si>
  <si>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</si>
  <si>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</si>
  <si>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</si>
  <si>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</si>
  <si>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</si>
  <si>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</si>
  <si>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</si>
  <si>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</si>
  <si>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</si>
  <si>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</si>
  <si>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</si>
  <si>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</si>
  <si>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</si>
  <si>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</si>
  <si>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</si>
  <si>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</si>
  <si>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</si>
  <si>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</si>
  <si>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</si>
  <si>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</si>
  <si>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</si>
  <si>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</si>
  <si>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</si>
  <si>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</si>
  <si>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</si>
  <si>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</si>
  <si>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</si>
  <si>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</si>
  <si>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</si>
  <si>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</si>
  <si>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</si>
  <si>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</si>
  <si>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</si>
  <si>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</si>
  <si>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</si>
  <si>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</si>
  <si>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</si>
  <si>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</si>
  <si>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</si>
  <si>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</si>
  <si>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</si>
  <si>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</si>
  <si>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</si>
  <si>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</si>
  <si>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</si>
  <si>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</si>
  <si>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</si>
  <si>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</si>
  <si>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</si>
  <si>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</si>
  <si>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</si>
  <si>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</si>
  <si>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</si>
  <si>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</si>
  <si>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</si>
  <si>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</si>
  <si>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</si>
  <si>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</si>
  <si>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</si>
  <si>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</si>
  <si>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</si>
  <si>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</si>
  <si>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всего     2018 г.</t>
  </si>
  <si>
    <t>выплаты на арендную плату за пользование имуществом,224</t>
  </si>
  <si>
    <t>выплаты на коммунальные услуги,223</t>
  </si>
  <si>
    <t>выплаты на приобретение материальных запасов,340</t>
  </si>
  <si>
    <t>выплаты на приобретение основных средств,310</t>
  </si>
  <si>
    <t>выплаты на прочие расходы,290</t>
  </si>
  <si>
    <t>выплаты на транспортные услуги,222</t>
  </si>
  <si>
    <t>выплаты на услуги по содержанию имущества,225</t>
  </si>
  <si>
    <t>выплаты на услуги связи,221</t>
  </si>
  <si>
    <t>расходы на закупку товаров, работ, услуг,226</t>
  </si>
  <si>
    <t>24</t>
  </si>
  <si>
    <t>октября</t>
  </si>
  <si>
    <t>24.10.2018</t>
  </si>
  <si>
    <t>на 24 октября  2018 г.</t>
  </si>
  <si>
    <t>Показатели по поступлениям и выплатам учреждения (подразделения) на 24 октября  2018 г.</t>
  </si>
  <si>
    <t>всего 2019 г.</t>
  </si>
  <si>
    <t>всего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</si>
</sst>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;[Red]#,##0.00\ _₽"/>
  </numFmts>
  <fonts count="9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center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5" fontId="6" fillId="0" borderId="4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5" fontId="6" fillId="0" borderId="13" xfId="0" applyNumberFormat="1" applyFont="1" applyBorder="1" applyAlignment="1" applyProtection="1">
      <alignment horizontal="right" vertical="top" wrapText="1"/>
    </xf>
    <xf numFmtId="165" fontId="6" fillId="0" borderId="4" xfId="0" applyNumberFormat="1" applyFont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4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7" fillId="0" borderId="0" xfId="0" applyNumberFormat="1" applyFont="1"/>
    <xf numFmtId="165" fontId="8" fillId="0" borderId="0" xfId="0" applyNumberFormat="1" applyFont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40" workbookViewId="0">
      <selection activeCell="EZ22" sqref="EZ22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67" t="s">
        <v>0</v>
      </c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69" t="s">
        <v>1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1"/>
      <c r="DS5" s="1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0" t="s">
        <v>2</v>
      </c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2"/>
      <c r="DS6" s="2"/>
      <c r="DT6" s="70" t="s">
        <v>3</v>
      </c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71"/>
      <c r="DH7" s="71"/>
      <c r="DI7" s="71"/>
      <c r="DJ7" s="71"/>
      <c r="DK7" s="1" t="s">
        <v>4</v>
      </c>
      <c r="DL7" s="1"/>
      <c r="DM7" s="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2">
        <v>20</v>
      </c>
      <c r="EG7" s="72"/>
      <c r="EH7" s="72"/>
      <c r="EI7" s="72"/>
      <c r="EJ7" s="73"/>
      <c r="EK7" s="73"/>
      <c r="EL7" s="73"/>
      <c r="EM7" s="73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66" t="s">
        <v>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</row>
    <row r="10" spans="1:153" ht="16.5" customHeight="1" x14ac:dyDescent="0.3">
      <c r="A10" s="66" t="s">
        <v>133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4" t="s">
        <v>7</v>
      </c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5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7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78" t="s">
        <v>148</v>
      </c>
      <c r="BI14" s="78"/>
      <c r="BJ14" s="78"/>
      <c r="BK14" s="78"/>
      <c r="BL14" s="7" t="s">
        <v>4</v>
      </c>
      <c r="BM14" s="7"/>
      <c r="BN14" s="7"/>
      <c r="BO14" s="78" t="s">
        <v>149</v>
      </c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"/>
      <c r="CH14" s="79">
        <v>2018</v>
      </c>
      <c r="CI14" s="79"/>
      <c r="CJ14" s="79"/>
      <c r="CK14" s="79"/>
      <c r="CL14" s="79"/>
      <c r="CM14" s="79"/>
      <c r="CN14" s="79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5" t="s">
        <v>150</v>
      </c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7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5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7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5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7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0" t="s">
        <v>21</v>
      </c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5" t="s">
        <v>23</v>
      </c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7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1" t="s">
        <v>24</v>
      </c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3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5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7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4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6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7" t="s">
        <v>22</v>
      </c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8" t="s">
        <v>17</v>
      </c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90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8" t="s">
        <v>20</v>
      </c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90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0" t="s">
        <v>37</v>
      </c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0" t="s">
        <v>38</v>
      </c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92" t="s">
        <v>30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92" t="s">
        <v>40</v>
      </c>
      <c r="C2" s="92"/>
    </row>
    <row r="3" spans="1:3" ht="14.25" customHeight="1" x14ac:dyDescent="0.25">
      <c r="A3" s="27"/>
      <c r="B3" s="92" t="s">
        <v>151</v>
      </c>
      <c r="C3" s="92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50">
        <v>16756.099999999999</v>
      </c>
    </row>
    <row r="8" spans="1:3" ht="25.5" customHeight="1" x14ac:dyDescent="0.25">
      <c r="A8" s="31"/>
      <c r="B8" s="31" t="s">
        <v>45</v>
      </c>
      <c r="C8" s="50">
        <v>16009.3</v>
      </c>
    </row>
    <row r="9" spans="1:3" ht="12.75" customHeight="1" x14ac:dyDescent="0.25">
      <c r="A9" s="30"/>
      <c r="B9" s="31" t="s">
        <v>46</v>
      </c>
      <c r="C9" s="50">
        <v>10160.5</v>
      </c>
    </row>
    <row r="10" spans="1:3" ht="12.75" customHeight="1" x14ac:dyDescent="0.25">
      <c r="A10" s="30"/>
      <c r="B10" s="31" t="s">
        <v>47</v>
      </c>
      <c r="C10" s="50">
        <v>441.5</v>
      </c>
    </row>
    <row r="11" spans="1:3" ht="12.75" customHeight="1" x14ac:dyDescent="0.25">
      <c r="A11" s="30"/>
      <c r="B11" s="31" t="s">
        <v>46</v>
      </c>
      <c r="C11" s="50">
        <v>0</v>
      </c>
    </row>
    <row r="12" spans="1:3" ht="12.75" customHeight="1" x14ac:dyDescent="0.25">
      <c r="A12" s="30"/>
      <c r="B12" s="31" t="s">
        <v>48</v>
      </c>
      <c r="C12" s="50">
        <v>124.5</v>
      </c>
    </row>
    <row r="13" spans="1:3" ht="25.5" customHeight="1" x14ac:dyDescent="0.25">
      <c r="A13" s="31"/>
      <c r="B13" s="31" t="s">
        <v>49</v>
      </c>
      <c r="C13" s="50">
        <v>58.1</v>
      </c>
    </row>
    <row r="14" spans="1:3" ht="25.5" customHeight="1" x14ac:dyDescent="0.25">
      <c r="A14" s="31"/>
      <c r="B14" s="31" t="s">
        <v>50</v>
      </c>
      <c r="C14" s="50">
        <v>58.1</v>
      </c>
    </row>
    <row r="15" spans="1:3" ht="12.75" customHeight="1" x14ac:dyDescent="0.25">
      <c r="A15" s="30"/>
      <c r="B15" s="30"/>
      <c r="C15" s="50"/>
    </row>
    <row r="16" spans="1:3" ht="25.5" customHeight="1" x14ac:dyDescent="0.25">
      <c r="A16" s="30"/>
      <c r="B16" s="31" t="s">
        <v>51</v>
      </c>
      <c r="C16" s="50">
        <v>0</v>
      </c>
    </row>
    <row r="17" spans="1:3" ht="12.75" customHeight="1" x14ac:dyDescent="0.25">
      <c r="A17" s="30"/>
      <c r="B17" s="31" t="s">
        <v>52</v>
      </c>
      <c r="C17" s="50">
        <v>0</v>
      </c>
    </row>
    <row r="18" spans="1:3" ht="12.75" customHeight="1" x14ac:dyDescent="0.25">
      <c r="A18" s="30"/>
      <c r="B18" s="31" t="s">
        <v>53</v>
      </c>
      <c r="C18" s="50">
        <v>0</v>
      </c>
    </row>
    <row r="19" spans="1:3" ht="12.75" customHeight="1" x14ac:dyDescent="0.25">
      <c r="A19" s="30"/>
      <c r="B19" s="31" t="s">
        <v>54</v>
      </c>
      <c r="C19" s="50">
        <v>66.400000000000006</v>
      </c>
    </row>
    <row r="20" spans="1:3" ht="12.75" customHeight="1" x14ac:dyDescent="0.25">
      <c r="A20" s="30"/>
      <c r="B20" s="31" t="s">
        <v>55</v>
      </c>
      <c r="C20" s="50">
        <v>39.200000000000003</v>
      </c>
    </row>
    <row r="21" spans="1:3" ht="25.5" customHeight="1" x14ac:dyDescent="0.25">
      <c r="A21" s="30"/>
      <c r="B21" s="31" t="s">
        <v>56</v>
      </c>
      <c r="C21" s="50">
        <v>0</v>
      </c>
    </row>
    <row r="22" spans="1:3" ht="12.75" customHeight="1" x14ac:dyDescent="0.25">
      <c r="A22" s="30"/>
      <c r="B22" s="31" t="s">
        <v>57</v>
      </c>
      <c r="C22" s="50">
        <v>39.200000000000003</v>
      </c>
    </row>
    <row r="23" spans="1:3" ht="25.5" customHeight="1" x14ac:dyDescent="0.25">
      <c r="A23" s="30"/>
      <c r="B23" s="31" t="s">
        <v>58</v>
      </c>
      <c r="C23" s="50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9" workbookViewId="0">
      <selection activeCell="E31" sqref="E31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customWidth="1"/>
    <col min="6" max="6" width="8.88671875" hidden="1" customWidth="1"/>
    <col min="7" max="7" width="17.88671875" customWidth="1"/>
    <col min="8" max="8" width="20.5546875" customWidth="1"/>
    <col min="9" max="9" width="21.44140625" customWidth="1"/>
    <col min="10" max="10" width="15.44140625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4.25" customHeight="1" x14ac:dyDescent="0.25">
      <c r="A2" s="27"/>
      <c r="B2" s="92" t="s">
        <v>59</v>
      </c>
      <c r="C2" s="92"/>
      <c r="D2" s="92"/>
      <c r="E2" s="92"/>
      <c r="F2" s="92"/>
      <c r="G2" s="92"/>
      <c r="H2" s="7"/>
      <c r="I2" s="7"/>
      <c r="J2" s="7"/>
      <c r="K2" s="27"/>
    </row>
    <row r="3" spans="1:11" ht="14.25" customHeight="1" x14ac:dyDescent="0.25">
      <c r="A3" s="27"/>
      <c r="B3" s="92" t="s">
        <v>151</v>
      </c>
      <c r="C3" s="92"/>
      <c r="D3" s="92"/>
      <c r="E3" s="92"/>
      <c r="F3" s="92"/>
      <c r="G3" s="92"/>
      <c r="H3" s="7"/>
      <c r="I3" s="7"/>
      <c r="J3" s="7"/>
      <c r="K3" s="27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2.75" customHeight="1" x14ac:dyDescent="0.25">
      <c r="A5" s="93" t="s">
        <v>42</v>
      </c>
      <c r="B5" s="93" t="s">
        <v>61</v>
      </c>
      <c r="C5" s="93" t="s">
        <v>62</v>
      </c>
      <c r="D5" s="96" t="s">
        <v>63</v>
      </c>
      <c r="E5" s="97"/>
      <c r="F5" s="97"/>
      <c r="G5" s="97"/>
      <c r="H5" s="97"/>
      <c r="I5" s="97"/>
      <c r="J5" s="97"/>
      <c r="K5" s="98"/>
    </row>
    <row r="6" spans="1:11" ht="12.75" customHeight="1" x14ac:dyDescent="0.25">
      <c r="A6" s="94"/>
      <c r="B6" s="94"/>
      <c r="C6" s="94"/>
      <c r="D6" s="93" t="s">
        <v>138</v>
      </c>
      <c r="E6" s="96" t="s">
        <v>65</v>
      </c>
      <c r="F6" s="97"/>
      <c r="G6" s="97"/>
      <c r="H6" s="97"/>
      <c r="I6" s="97"/>
      <c r="J6" s="97"/>
      <c r="K6" s="98"/>
    </row>
    <row r="7" spans="1:11" ht="12.75" customHeight="1" x14ac:dyDescent="0.25">
      <c r="A7" s="94"/>
      <c r="B7" s="94"/>
      <c r="C7" s="94"/>
      <c r="D7" s="94"/>
      <c r="E7" s="93" t="s">
        <v>66</v>
      </c>
      <c r="F7" s="93" t="s">
        <v>67</v>
      </c>
      <c r="G7" s="93" t="s">
        <v>68</v>
      </c>
      <c r="H7" s="93" t="s">
        <v>69</v>
      </c>
      <c r="I7" s="93" t="s">
        <v>70</v>
      </c>
      <c r="J7" s="99" t="s">
        <v>71</v>
      </c>
      <c r="K7" s="100"/>
    </row>
    <row r="8" spans="1:11" ht="134.2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51" t="s">
        <v>64</v>
      </c>
      <c r="K8" s="51" t="s">
        <v>72</v>
      </c>
    </row>
    <row r="9" spans="1:11" ht="12.75" customHeight="1" thickBot="1" x14ac:dyDescent="0.3">
      <c r="A9" s="51">
        <v>1</v>
      </c>
      <c r="B9" s="51">
        <v>2</v>
      </c>
      <c r="C9" s="51">
        <v>3</v>
      </c>
      <c r="D9" s="54">
        <v>4</v>
      </c>
      <c r="E9" s="51">
        <v>5</v>
      </c>
      <c r="F9" s="51"/>
      <c r="G9" s="51">
        <v>6</v>
      </c>
      <c r="H9" s="51">
        <v>7</v>
      </c>
      <c r="I9" s="51">
        <v>8</v>
      </c>
      <c r="J9" s="51">
        <v>9</v>
      </c>
      <c r="K9" s="51">
        <v>10</v>
      </c>
    </row>
    <row r="10" spans="1:11" s="49" customFormat="1" ht="13.2" x14ac:dyDescent="0.25">
      <c r="A10" s="47" t="s">
        <v>76</v>
      </c>
      <c r="B10" s="48"/>
      <c r="C10" s="52" t="s">
        <v>77</v>
      </c>
      <c r="D10" s="55">
        <f>J10</f>
        <v>184500</v>
      </c>
      <c r="E10" s="56"/>
      <c r="F10" s="57">
        <v>0</v>
      </c>
      <c r="G10" s="57">
        <v>0</v>
      </c>
      <c r="H10" s="57">
        <v>0</v>
      </c>
      <c r="I10" s="57">
        <v>0</v>
      </c>
      <c r="J10" s="57">
        <v>184500</v>
      </c>
      <c r="K10" s="57">
        <v>0</v>
      </c>
    </row>
    <row r="11" spans="1:11" s="49" customFormat="1" ht="39.6" x14ac:dyDescent="0.25">
      <c r="A11" s="47" t="s">
        <v>78</v>
      </c>
      <c r="B11" s="48"/>
      <c r="C11" s="52" t="s">
        <v>77</v>
      </c>
      <c r="D11" s="58">
        <f>E11</f>
        <v>3292531.09</v>
      </c>
      <c r="E11" s="56">
        <v>3292531.09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ht="26.4" x14ac:dyDescent="0.25">
      <c r="A12" s="33" t="s">
        <v>73</v>
      </c>
      <c r="B12" s="34"/>
      <c r="C12" s="53" t="s">
        <v>74</v>
      </c>
      <c r="D12" s="59">
        <v>0</v>
      </c>
      <c r="E12" s="60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ht="26.4" x14ac:dyDescent="0.25">
      <c r="A13" s="33" t="s">
        <v>75</v>
      </c>
      <c r="B13" s="34"/>
      <c r="C13" s="53" t="s">
        <v>74</v>
      </c>
      <c r="D13" s="59">
        <v>0</v>
      </c>
      <c r="E13" s="60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s="49" customFormat="1" ht="26.4" x14ac:dyDescent="0.25">
      <c r="A14" s="47" t="s">
        <v>79</v>
      </c>
      <c r="B14" s="48"/>
      <c r="C14" s="52" t="s">
        <v>74</v>
      </c>
      <c r="D14" s="58">
        <f>G14</f>
        <v>287330</v>
      </c>
      <c r="E14" s="56">
        <v>0</v>
      </c>
      <c r="F14" s="57">
        <v>0</v>
      </c>
      <c r="G14" s="57">
        <v>287330</v>
      </c>
      <c r="H14" s="57">
        <v>0</v>
      </c>
      <c r="I14" s="57">
        <v>0</v>
      </c>
      <c r="J14" s="57">
        <v>0</v>
      </c>
      <c r="K14" s="57">
        <v>0</v>
      </c>
    </row>
    <row r="15" spans="1:11" s="49" customFormat="1" ht="13.2" x14ac:dyDescent="0.25">
      <c r="A15" s="47" t="s">
        <v>98</v>
      </c>
      <c r="B15" s="48"/>
      <c r="C15" s="52" t="s">
        <v>99</v>
      </c>
      <c r="D15" s="58">
        <f t="shared" ref="D15:D21" si="0">E15+G15+J15</f>
        <v>1818956.57</v>
      </c>
      <c r="E15" s="56">
        <v>1816081.57</v>
      </c>
      <c r="F15" s="57">
        <v>0</v>
      </c>
      <c r="G15" s="57">
        <v>0</v>
      </c>
      <c r="H15" s="57">
        <v>0</v>
      </c>
      <c r="I15" s="57">
        <v>0</v>
      </c>
      <c r="J15" s="57">
        <v>2875</v>
      </c>
      <c r="K15" s="57">
        <v>0</v>
      </c>
    </row>
    <row r="16" spans="1:11" s="49" customFormat="1" ht="13.2" x14ac:dyDescent="0.25">
      <c r="A16" s="47" t="s">
        <v>87</v>
      </c>
      <c r="B16" s="48"/>
      <c r="C16" s="52" t="s">
        <v>88</v>
      </c>
      <c r="D16" s="58">
        <f t="shared" si="0"/>
        <v>0</v>
      </c>
      <c r="E16" s="56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s="49" customFormat="1" ht="13.2" x14ac:dyDescent="0.25">
      <c r="A17" s="47" t="s">
        <v>87</v>
      </c>
      <c r="B17" s="48"/>
      <c r="C17" s="52" t="s">
        <v>89</v>
      </c>
      <c r="D17" s="58">
        <f t="shared" si="0"/>
        <v>0</v>
      </c>
      <c r="E17" s="56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s="49" customFormat="1" ht="26.4" x14ac:dyDescent="0.25">
      <c r="A18" s="47" t="s">
        <v>83</v>
      </c>
      <c r="B18" s="48"/>
      <c r="C18" s="52" t="s">
        <v>84</v>
      </c>
      <c r="D18" s="58">
        <f t="shared" si="0"/>
        <v>548913.15</v>
      </c>
      <c r="E18" s="56">
        <v>548044.9</v>
      </c>
      <c r="F18" s="57">
        <v>0</v>
      </c>
      <c r="G18" s="57">
        <v>0</v>
      </c>
      <c r="H18" s="57">
        <v>0</v>
      </c>
      <c r="I18" s="57">
        <v>0</v>
      </c>
      <c r="J18" s="57">
        <v>868.25</v>
      </c>
      <c r="K18" s="57">
        <v>0</v>
      </c>
    </row>
    <row r="19" spans="1:11" s="49" customFormat="1" ht="13.2" x14ac:dyDescent="0.25">
      <c r="A19" s="47" t="s">
        <v>146</v>
      </c>
      <c r="B19" s="48"/>
      <c r="C19" s="52" t="s">
        <v>81</v>
      </c>
      <c r="D19" s="58">
        <f t="shared" si="0"/>
        <v>30094.44</v>
      </c>
      <c r="E19" s="56">
        <v>30094.44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s="49" customFormat="1" ht="13.2" x14ac:dyDescent="0.25">
      <c r="A20" s="47" t="s">
        <v>144</v>
      </c>
      <c r="B20" s="48"/>
      <c r="C20" s="52" t="s">
        <v>81</v>
      </c>
      <c r="D20" s="58">
        <f t="shared" si="0"/>
        <v>4500</v>
      </c>
      <c r="E20" s="56">
        <v>0</v>
      </c>
      <c r="F20" s="57">
        <v>0</v>
      </c>
      <c r="G20" s="57">
        <v>0</v>
      </c>
      <c r="H20" s="57">
        <v>0</v>
      </c>
      <c r="I20" s="57">
        <v>0</v>
      </c>
      <c r="J20" s="57">
        <v>4500</v>
      </c>
      <c r="K20" s="57">
        <v>0</v>
      </c>
    </row>
    <row r="21" spans="1:11" s="49" customFormat="1" ht="13.2" x14ac:dyDescent="0.25">
      <c r="A21" s="47" t="s">
        <v>140</v>
      </c>
      <c r="B21" s="48"/>
      <c r="C21" s="52" t="s">
        <v>81</v>
      </c>
      <c r="D21" s="58">
        <f t="shared" si="0"/>
        <v>342532.59</v>
      </c>
      <c r="E21" s="56">
        <v>342532.59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</row>
    <row r="22" spans="1:11" s="49" customFormat="1" ht="26.4" x14ac:dyDescent="0.25">
      <c r="A22" s="47" t="s">
        <v>139</v>
      </c>
      <c r="B22" s="48"/>
      <c r="C22" s="52" t="s">
        <v>81</v>
      </c>
      <c r="D22" s="58">
        <f>E22+G22+J22</f>
        <v>0</v>
      </c>
      <c r="E22" s="56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</row>
    <row r="23" spans="1:11" s="49" customFormat="1" ht="26.4" x14ac:dyDescent="0.25">
      <c r="A23" s="47" t="s">
        <v>145</v>
      </c>
      <c r="B23" s="48"/>
      <c r="C23" s="52" t="s">
        <v>81</v>
      </c>
      <c r="D23" s="58">
        <f>E23+G23+J23</f>
        <v>612864.51</v>
      </c>
      <c r="E23" s="56">
        <v>316518.03000000003</v>
      </c>
      <c r="F23" s="57">
        <v>0</v>
      </c>
      <c r="G23" s="57">
        <v>277330</v>
      </c>
      <c r="H23" s="57">
        <v>0</v>
      </c>
      <c r="I23" s="57">
        <v>0</v>
      </c>
      <c r="J23" s="57">
        <v>19016.48</v>
      </c>
      <c r="K23" s="57">
        <v>0</v>
      </c>
    </row>
    <row r="24" spans="1:11" s="49" customFormat="1" ht="26.4" x14ac:dyDescent="0.25">
      <c r="A24" s="47" t="s">
        <v>147</v>
      </c>
      <c r="B24" s="48"/>
      <c r="C24" s="52" t="s">
        <v>81</v>
      </c>
      <c r="D24" s="58">
        <f t="shared" ref="D24" si="1">E24+G24+J24</f>
        <v>81787.53</v>
      </c>
      <c r="E24" s="56">
        <v>33045.07</v>
      </c>
      <c r="F24" s="57">
        <v>0</v>
      </c>
      <c r="G24" s="57">
        <v>0</v>
      </c>
      <c r="H24" s="57">
        <v>0</v>
      </c>
      <c r="I24" s="57">
        <v>0</v>
      </c>
      <c r="J24" s="57">
        <v>48742.46</v>
      </c>
      <c r="K24" s="57">
        <v>0</v>
      </c>
    </row>
    <row r="25" spans="1:11" s="49" customFormat="1" ht="13.2" x14ac:dyDescent="0.25">
      <c r="A25" s="47" t="s">
        <v>143</v>
      </c>
      <c r="B25" s="48"/>
      <c r="C25" s="52" t="s">
        <v>81</v>
      </c>
      <c r="D25" s="58">
        <f>J25</f>
        <v>56895.4</v>
      </c>
      <c r="E25" s="56">
        <v>0</v>
      </c>
      <c r="F25" s="57">
        <v>0</v>
      </c>
      <c r="G25" s="57">
        <v>0</v>
      </c>
      <c r="H25" s="57">
        <v>0</v>
      </c>
      <c r="I25" s="57">
        <v>0</v>
      </c>
      <c r="J25" s="57">
        <v>56895.4</v>
      </c>
      <c r="K25" s="57">
        <v>0</v>
      </c>
    </row>
    <row r="26" spans="1:11" s="49" customFormat="1" ht="26.4" x14ac:dyDescent="0.25">
      <c r="A26" s="47" t="s">
        <v>142</v>
      </c>
      <c r="B26" s="48"/>
      <c r="C26" s="52" t="s">
        <v>81</v>
      </c>
      <c r="D26" s="58">
        <f t="shared" ref="D26" si="2">E26+G26+J26</f>
        <v>14719.06</v>
      </c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>
        <v>14719.06</v>
      </c>
      <c r="K26" s="57">
        <v>0</v>
      </c>
    </row>
    <row r="27" spans="1:11" s="49" customFormat="1" ht="26.4" x14ac:dyDescent="0.25">
      <c r="A27" s="47" t="s">
        <v>141</v>
      </c>
      <c r="B27" s="48"/>
      <c r="C27" s="52" t="s">
        <v>81</v>
      </c>
      <c r="D27" s="58">
        <f t="shared" ref="D27:D31" si="3">E27+G27+J27</f>
        <v>53622.5</v>
      </c>
      <c r="E27" s="56">
        <v>0</v>
      </c>
      <c r="F27" s="57">
        <v>0</v>
      </c>
      <c r="G27" s="57">
        <v>10000</v>
      </c>
      <c r="H27" s="57">
        <v>0</v>
      </c>
      <c r="I27" s="57">
        <v>0</v>
      </c>
      <c r="J27" s="57">
        <v>43622.5</v>
      </c>
      <c r="K27" s="57">
        <v>0</v>
      </c>
    </row>
    <row r="28" spans="1:11" s="49" customFormat="1" ht="13.2" x14ac:dyDescent="0.25">
      <c r="A28" s="47" t="s">
        <v>91</v>
      </c>
      <c r="B28" s="48"/>
      <c r="C28" s="52" t="s">
        <v>92</v>
      </c>
      <c r="D28" s="58">
        <f t="shared" si="3"/>
        <v>0</v>
      </c>
      <c r="E28" s="56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</row>
    <row r="29" spans="1:11" s="49" customFormat="1" ht="13.2" x14ac:dyDescent="0.25">
      <c r="A29" s="47" t="s">
        <v>91</v>
      </c>
      <c r="B29" s="48"/>
      <c r="C29" s="52" t="s">
        <v>90</v>
      </c>
      <c r="D29" s="58">
        <f t="shared" si="3"/>
        <v>256000</v>
      </c>
      <c r="E29" s="56">
        <v>256000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</row>
    <row r="30" spans="1:11" s="49" customFormat="1" ht="13.2" x14ac:dyDescent="0.25">
      <c r="A30" s="47" t="s">
        <v>91</v>
      </c>
      <c r="B30" s="48"/>
      <c r="C30" s="52" t="s">
        <v>93</v>
      </c>
      <c r="D30" s="58">
        <f t="shared" si="3"/>
        <v>0</v>
      </c>
      <c r="E30" s="56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</row>
    <row r="31" spans="1:11" s="49" customFormat="1" ht="13.2" x14ac:dyDescent="0.25">
      <c r="A31" s="47" t="s">
        <v>91</v>
      </c>
      <c r="B31" s="48"/>
      <c r="C31" s="52" t="s">
        <v>94</v>
      </c>
      <c r="D31" s="58">
        <f t="shared" si="3"/>
        <v>1579.99</v>
      </c>
      <c r="E31" s="56">
        <v>414.08</v>
      </c>
      <c r="F31" s="57">
        <v>0</v>
      </c>
      <c r="G31" s="57">
        <v>0</v>
      </c>
      <c r="H31" s="57">
        <v>0</v>
      </c>
      <c r="I31" s="57">
        <v>0</v>
      </c>
      <c r="J31" s="57">
        <v>1165.9100000000001</v>
      </c>
      <c r="K31" s="57">
        <v>0</v>
      </c>
    </row>
    <row r="32" spans="1:11" ht="13.2" x14ac:dyDescent="0.25">
      <c r="A32" s="33" t="s">
        <v>101</v>
      </c>
      <c r="B32" s="34" t="s">
        <v>102</v>
      </c>
      <c r="C32" s="53"/>
      <c r="D32" s="58">
        <f>E32+J32</f>
        <v>58104.649999999994</v>
      </c>
      <c r="E32" s="56">
        <v>50199.59</v>
      </c>
      <c r="F32" s="61">
        <v>0</v>
      </c>
      <c r="G32" s="61">
        <v>0</v>
      </c>
      <c r="H32" s="61">
        <v>0</v>
      </c>
      <c r="I32" s="61">
        <v>0</v>
      </c>
      <c r="J32" s="61">
        <v>7905.06</v>
      </c>
      <c r="K32" s="61">
        <v>0</v>
      </c>
    </row>
    <row r="33" spans="1:12" ht="13.8" thickBot="1" x14ac:dyDescent="0.3">
      <c r="A33" s="33" t="s">
        <v>103</v>
      </c>
      <c r="B33" s="34" t="s">
        <v>104</v>
      </c>
      <c r="C33" s="53"/>
      <c r="D33" s="62">
        <v>0</v>
      </c>
      <c r="E33" s="56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</row>
    <row r="34" spans="1:12" ht="12.75" customHeight="1" x14ac:dyDescent="0.25">
      <c r="D34" s="63"/>
      <c r="E34" s="63"/>
      <c r="F34" s="63"/>
      <c r="G34" s="63"/>
      <c r="H34" s="63"/>
      <c r="I34" s="63"/>
      <c r="J34" s="63"/>
      <c r="K34" s="63"/>
    </row>
    <row r="35" spans="1:12" ht="12.75" customHeight="1" x14ac:dyDescent="0.25">
      <c r="D35" s="64">
        <f>D27+D26+D25+D24+D23+D22+D21+D20+D19</f>
        <v>1197016.03</v>
      </c>
      <c r="E35" s="63">
        <f>E27+E26+E25+E24+E23+E22+E21+E20+E19</f>
        <v>722190.13</v>
      </c>
      <c r="F35" s="63"/>
      <c r="G35" s="65">
        <f>G27+G26+G25+G24+G23+G22+G21+G20+G19</f>
        <v>287330</v>
      </c>
      <c r="H35" s="63"/>
      <c r="I35" s="63"/>
      <c r="J35" s="63">
        <f>J27+J26+J25+J24+J23+J22+J21+J20+J19</f>
        <v>187495.9</v>
      </c>
      <c r="K35" s="63"/>
    </row>
    <row r="36" spans="1:12" ht="12.75" customHeight="1" x14ac:dyDescent="0.25">
      <c r="D36" s="45"/>
      <c r="E36" s="45"/>
      <c r="G36" s="45"/>
      <c r="J36" s="45"/>
      <c r="L36" s="45"/>
    </row>
    <row r="37" spans="1:12" ht="12.75" customHeight="1" x14ac:dyDescent="0.25">
      <c r="D37" s="45"/>
    </row>
    <row r="38" spans="1:12" ht="12.75" customHeight="1" x14ac:dyDescent="0.25">
      <c r="D38" s="45"/>
    </row>
  </sheetData>
  <mergeCells count="14">
    <mergeCell ref="B2:G2"/>
    <mergeCell ref="B3:G3"/>
    <mergeCell ref="A5:A8"/>
    <mergeCell ref="B5:B8"/>
    <mergeCell ref="C5:C8"/>
    <mergeCell ref="D5:K5"/>
    <mergeCell ref="G7:G8"/>
    <mergeCell ref="H7:H8"/>
    <mergeCell ref="I7:I8"/>
    <mergeCell ref="J7:K7"/>
    <mergeCell ref="D6:D8"/>
    <mergeCell ref="E6:K6"/>
    <mergeCell ref="E7:E8"/>
    <mergeCell ref="F7:F8"/>
  </mergeCells>
  <pageMargins left="0.7" right="0.7" top="0.75" bottom="0.75" header="0.3" footer="0.3"/>
  <pageSetup paperSize="9" scale="7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D6" sqref="D6:D8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101" t="s">
        <v>152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28.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3" t="s">
        <v>42</v>
      </c>
      <c r="B5" s="93" t="s">
        <v>61</v>
      </c>
      <c r="C5" s="93" t="s">
        <v>62</v>
      </c>
      <c r="D5" s="96" t="s">
        <v>63</v>
      </c>
      <c r="E5" s="97"/>
      <c r="F5" s="97"/>
      <c r="G5" s="97"/>
      <c r="H5" s="97"/>
      <c r="I5" s="97"/>
      <c r="J5" s="98"/>
    </row>
    <row r="6" spans="1:10" ht="12.75" customHeight="1" x14ac:dyDescent="0.25">
      <c r="A6" s="94"/>
      <c r="B6" s="94"/>
      <c r="C6" s="94"/>
      <c r="D6" s="93" t="s">
        <v>153</v>
      </c>
      <c r="E6" s="96" t="s">
        <v>65</v>
      </c>
      <c r="F6" s="97"/>
      <c r="G6" s="97"/>
      <c r="H6" s="97"/>
      <c r="I6" s="97"/>
      <c r="J6" s="98"/>
    </row>
    <row r="7" spans="1:10" ht="12.75" customHeight="1" x14ac:dyDescent="0.25">
      <c r="A7" s="94"/>
      <c r="B7" s="94"/>
      <c r="C7" s="94"/>
      <c r="D7" s="94"/>
      <c r="E7" s="93" t="s">
        <v>66</v>
      </c>
      <c r="F7" s="93" t="s">
        <v>68</v>
      </c>
      <c r="G7" s="93" t="s">
        <v>69</v>
      </c>
      <c r="H7" s="93" t="s">
        <v>70</v>
      </c>
      <c r="I7" s="99" t="s">
        <v>71</v>
      </c>
      <c r="J7" s="100"/>
    </row>
    <row r="8" spans="1:10" ht="134.25" customHeight="1" x14ac:dyDescent="0.25">
      <c r="A8" s="95"/>
      <c r="B8" s="95"/>
      <c r="C8" s="95"/>
      <c r="D8" s="95"/>
      <c r="E8" s="95"/>
      <c r="F8" s="95"/>
      <c r="G8" s="95"/>
      <c r="H8" s="95"/>
      <c r="I8" s="29" t="s">
        <v>64</v>
      </c>
      <c r="J8" s="29" t="s">
        <v>72</v>
      </c>
    </row>
    <row r="9" spans="1:10" ht="12.75" customHeight="1" x14ac:dyDescent="0.25">
      <c r="A9" s="29">
        <v>1</v>
      </c>
      <c r="B9" s="29">
        <v>2</v>
      </c>
      <c r="C9" s="29">
        <v>3</v>
      </c>
      <c r="D9" s="29">
        <v>11</v>
      </c>
      <c r="E9" s="29">
        <v>12</v>
      </c>
      <c r="F9" s="29">
        <v>13</v>
      </c>
      <c r="G9" s="29">
        <v>14</v>
      </c>
      <c r="H9" s="29">
        <v>15</v>
      </c>
      <c r="I9" s="29">
        <v>16</v>
      </c>
      <c r="J9" s="29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9" customFormat="1" ht="39.6" x14ac:dyDescent="0.25">
      <c r="A13" s="47" t="s">
        <v>78</v>
      </c>
      <c r="B13" s="48"/>
      <c r="C13" s="48" t="s">
        <v>77</v>
      </c>
      <c r="D13" s="44">
        <f>E13</f>
        <v>2045416.64</v>
      </c>
      <c r="E13" s="44">
        <v>2045416.64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9" customFormat="1" ht="26.4" x14ac:dyDescent="0.25">
      <c r="A14" s="47" t="s">
        <v>79</v>
      </c>
      <c r="B14" s="48"/>
      <c r="C14" s="48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9" customFormat="1" ht="26.4" x14ac:dyDescent="0.25">
      <c r="A15" s="47" t="s">
        <v>80</v>
      </c>
      <c r="B15" s="48"/>
      <c r="C15" s="48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285416.64</v>
      </c>
      <c r="E16" s="44">
        <v>285416.64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430000</v>
      </c>
      <c r="E17" s="44">
        <v>430000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/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96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97</v>
      </c>
      <c r="B31" s="48"/>
      <c r="C31" s="48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98</v>
      </c>
      <c r="B32" s="48"/>
      <c r="C32" s="48" t="s">
        <v>99</v>
      </c>
      <c r="D32" s="44">
        <v>1330000</v>
      </c>
      <c r="E32" s="44">
        <v>1330000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100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2">
    <mergeCell ref="A5:A8"/>
    <mergeCell ref="B5:B8"/>
    <mergeCell ref="C5:C8"/>
    <mergeCell ref="A2:J3"/>
    <mergeCell ref="D5:J5"/>
    <mergeCell ref="D6:D8"/>
    <mergeCell ref="I7:J7"/>
    <mergeCell ref="H7:H8"/>
    <mergeCell ref="G7:G8"/>
    <mergeCell ref="E6:J6"/>
    <mergeCell ref="E7:E8"/>
    <mergeCell ref="F7:F8"/>
  </mergeCells>
  <pageMargins left="0.7" right="0.7" top="0.75" bottom="0.75" header="0.3" footer="0.3"/>
  <pageSetup paperSize="9" scale="8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6" sqref="D6:D8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27"/>
      <c r="B2" s="7" t="s">
        <v>59</v>
      </c>
      <c r="C2" s="7"/>
      <c r="D2" s="27"/>
      <c r="E2" s="27"/>
      <c r="F2" s="27"/>
      <c r="G2" s="27"/>
      <c r="H2" s="27"/>
      <c r="I2" s="27"/>
      <c r="J2" s="27"/>
    </row>
    <row r="3" spans="1:10" ht="14.25" customHeight="1" x14ac:dyDescent="0.25">
      <c r="A3" s="27"/>
      <c r="B3" s="92" t="s">
        <v>151</v>
      </c>
      <c r="C3" s="92"/>
      <c r="D3" s="92"/>
      <c r="E3" s="92"/>
      <c r="F3" s="92"/>
      <c r="G3" s="27"/>
      <c r="H3" s="27"/>
      <c r="I3" s="27"/>
      <c r="J3" s="27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3" t="s">
        <v>42</v>
      </c>
      <c r="B5" s="93" t="s">
        <v>61</v>
      </c>
      <c r="C5" s="93" t="s">
        <v>62</v>
      </c>
      <c r="D5" s="96" t="s">
        <v>63</v>
      </c>
      <c r="E5" s="97"/>
      <c r="F5" s="97"/>
      <c r="G5" s="97"/>
      <c r="H5" s="97"/>
      <c r="I5" s="97"/>
      <c r="J5" s="98"/>
    </row>
    <row r="6" spans="1:10" ht="12.75" customHeight="1" x14ac:dyDescent="0.25">
      <c r="A6" s="94"/>
      <c r="B6" s="94"/>
      <c r="C6" s="94"/>
      <c r="D6" s="93" t="s">
        <v>154</v>
      </c>
      <c r="E6" s="96" t="s">
        <v>65</v>
      </c>
      <c r="F6" s="97"/>
      <c r="G6" s="97"/>
      <c r="H6" s="97"/>
      <c r="I6" s="97"/>
      <c r="J6" s="98"/>
    </row>
    <row r="7" spans="1:10" ht="12.75" customHeight="1" x14ac:dyDescent="0.25">
      <c r="A7" s="94"/>
      <c r="B7" s="94"/>
      <c r="C7" s="94"/>
      <c r="D7" s="94"/>
      <c r="E7" s="93" t="s">
        <v>66</v>
      </c>
      <c r="F7" s="93" t="s">
        <v>68</v>
      </c>
      <c r="G7" s="93" t="s">
        <v>69</v>
      </c>
      <c r="H7" s="93" t="s">
        <v>70</v>
      </c>
      <c r="I7" s="99" t="s">
        <v>71</v>
      </c>
      <c r="J7" s="100"/>
    </row>
    <row r="8" spans="1:10" ht="134.25" customHeight="1" x14ac:dyDescent="0.25">
      <c r="A8" s="95"/>
      <c r="B8" s="95"/>
      <c r="C8" s="95"/>
      <c r="D8" s="95"/>
      <c r="E8" s="95"/>
      <c r="F8" s="95"/>
      <c r="G8" s="95"/>
      <c r="H8" s="95"/>
      <c r="I8" s="51" t="s">
        <v>64</v>
      </c>
      <c r="J8" s="51" t="s">
        <v>72</v>
      </c>
    </row>
    <row r="9" spans="1:10" ht="12.75" customHeight="1" x14ac:dyDescent="0.25">
      <c r="A9" s="51">
        <v>1</v>
      </c>
      <c r="B9" s="51">
        <v>2</v>
      </c>
      <c r="C9" s="51">
        <v>3</v>
      </c>
      <c r="D9" s="51">
        <v>18</v>
      </c>
      <c r="E9" s="51">
        <v>19</v>
      </c>
      <c r="F9" s="51">
        <v>20</v>
      </c>
      <c r="G9" s="51">
        <v>21</v>
      </c>
      <c r="H9" s="51">
        <v>22</v>
      </c>
      <c r="I9" s="51">
        <v>23</v>
      </c>
      <c r="J9" s="51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9" customFormat="1" ht="39.6" x14ac:dyDescent="0.25">
      <c r="A13" s="47" t="s">
        <v>78</v>
      </c>
      <c r="B13" s="48"/>
      <c r="C13" s="48" t="s">
        <v>77</v>
      </c>
      <c r="D13" s="44">
        <f>E13</f>
        <v>1058466.5</v>
      </c>
      <c r="E13" s="44">
        <v>1058466.5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9" customFormat="1" ht="26.4" x14ac:dyDescent="0.25">
      <c r="A14" s="47" t="s">
        <v>79</v>
      </c>
      <c r="B14" s="48"/>
      <c r="C14" s="48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9" customFormat="1" ht="26.4" x14ac:dyDescent="0.25">
      <c r="A15" s="47" t="s">
        <v>80</v>
      </c>
      <c r="B15" s="48"/>
      <c r="C15" s="48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122397.49</v>
      </c>
      <c r="E16" s="44">
        <v>122397.49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336069.01</v>
      </c>
      <c r="E17" s="44">
        <v>336069.01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/>
      <c r="E24" s="44">
        <v>0</v>
      </c>
      <c r="F24" s="44">
        <v>0</v>
      </c>
      <c r="G24" s="44">
        <v>0</v>
      </c>
      <c r="H24" s="44">
        <v>0</v>
      </c>
      <c r="I24" s="44"/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96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97</v>
      </c>
      <c r="B31" s="48"/>
      <c r="C31" s="48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98</v>
      </c>
      <c r="B32" s="48"/>
      <c r="C32" s="48" t="s">
        <v>99</v>
      </c>
      <c r="D32" s="44">
        <v>600000</v>
      </c>
      <c r="E32" s="44">
        <v>600000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100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101</v>
      </c>
      <c r="B34" s="34" t="s">
        <v>102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2">
    <mergeCell ref="H7:H8"/>
    <mergeCell ref="I7:J7"/>
    <mergeCell ref="B3:F3"/>
    <mergeCell ref="E7:E8"/>
    <mergeCell ref="D5:J5"/>
    <mergeCell ref="D6:D8"/>
    <mergeCell ref="E6:J6"/>
    <mergeCell ref="A5:A8"/>
    <mergeCell ref="B5:B8"/>
    <mergeCell ref="C5:C8"/>
    <mergeCell ref="F7:F8"/>
    <mergeCell ref="G7:G8"/>
  </mergeCells>
  <pageMargins left="0.7" right="0.7" top="0.75" bottom="0.75" header="0.3" footer="0.3"/>
  <pageSetup paperSize="9" scale="8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opLeftCell="A4" workbookViewId="0">
      <selection activeCell="G14" sqref="G14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02" t="s">
        <v>106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ht="14.25" customHeight="1" x14ac:dyDescent="0.25">
      <c r="A3" s="92" t="s">
        <v>151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03" t="s">
        <v>42</v>
      </c>
      <c r="B5" s="103" t="s">
        <v>61</v>
      </c>
      <c r="C5" s="103" t="s">
        <v>107</v>
      </c>
      <c r="D5" s="104" t="s">
        <v>108</v>
      </c>
      <c r="E5" s="104"/>
      <c r="F5" s="104"/>
      <c r="G5" s="104"/>
      <c r="H5" s="104"/>
      <c r="I5" s="104"/>
      <c r="J5" s="104"/>
      <c r="K5" s="104"/>
      <c r="L5" s="104"/>
    </row>
    <row r="6" spans="1:12" ht="15.45" customHeight="1" x14ac:dyDescent="0.25">
      <c r="A6" s="103"/>
      <c r="B6" s="103"/>
      <c r="C6" s="103"/>
      <c r="D6" s="103" t="s">
        <v>109</v>
      </c>
      <c r="E6" s="103"/>
      <c r="F6" s="103"/>
      <c r="G6" s="104" t="s">
        <v>65</v>
      </c>
      <c r="H6" s="104"/>
      <c r="I6" s="104"/>
      <c r="J6" s="104"/>
      <c r="K6" s="104"/>
      <c r="L6" s="104"/>
    </row>
    <row r="7" spans="1:12" ht="92.25" customHeight="1" x14ac:dyDescent="0.25">
      <c r="A7" s="103"/>
      <c r="B7" s="103"/>
      <c r="C7" s="103"/>
      <c r="D7" s="103"/>
      <c r="E7" s="103"/>
      <c r="F7" s="103"/>
      <c r="G7" s="104" t="s">
        <v>110</v>
      </c>
      <c r="H7" s="104"/>
      <c r="I7" s="104"/>
      <c r="J7" s="104" t="s">
        <v>111</v>
      </c>
      <c r="K7" s="104"/>
      <c r="L7" s="104"/>
    </row>
    <row r="8" spans="1:12" ht="66.900000000000006" customHeight="1" x14ac:dyDescent="0.25">
      <c r="A8" s="103"/>
      <c r="B8" s="103"/>
      <c r="C8" s="103"/>
      <c r="D8" s="29" t="s">
        <v>134</v>
      </c>
      <c r="E8" s="29" t="s">
        <v>135</v>
      </c>
      <c r="F8" s="29" t="s">
        <v>136</v>
      </c>
      <c r="G8" s="46" t="s">
        <v>134</v>
      </c>
      <c r="H8" s="46" t="s">
        <v>135</v>
      </c>
      <c r="I8" s="46" t="s">
        <v>136</v>
      </c>
      <c r="J8" s="46" t="s">
        <v>134</v>
      </c>
      <c r="K8" s="46" t="s">
        <v>135</v>
      </c>
      <c r="L8" s="46" t="s">
        <v>136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137</v>
      </c>
      <c r="D10" s="61">
        <f>G10</f>
        <v>33795.449999999997</v>
      </c>
      <c r="E10" s="61">
        <v>0</v>
      </c>
      <c r="F10" s="61">
        <v>0</v>
      </c>
      <c r="G10" s="61">
        <v>33795.449999999997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39.6" x14ac:dyDescent="0.25">
      <c r="A11" s="33" t="s">
        <v>113</v>
      </c>
      <c r="B11" s="34"/>
      <c r="C11" s="34" t="s">
        <v>137</v>
      </c>
      <c r="D11" s="61">
        <f>G11</f>
        <v>1197016.03</v>
      </c>
      <c r="E11" s="61">
        <v>285416.64</v>
      </c>
      <c r="F11" s="61">
        <v>122397.49</v>
      </c>
      <c r="G11" s="61">
        <v>1197016.03</v>
      </c>
      <c r="H11" s="61">
        <v>285416.64</v>
      </c>
      <c r="I11" s="61">
        <v>122397.49</v>
      </c>
      <c r="J11" s="61">
        <v>0</v>
      </c>
      <c r="K11" s="61">
        <v>0</v>
      </c>
      <c r="L11" s="61">
        <v>0</v>
      </c>
    </row>
    <row r="12" spans="1:12" ht="39.6" x14ac:dyDescent="0.25">
      <c r="A12" s="33" t="s">
        <v>114</v>
      </c>
      <c r="B12" s="34"/>
      <c r="C12" s="34" t="s">
        <v>137</v>
      </c>
      <c r="D12" s="61">
        <f>G12</f>
        <v>1163220.58</v>
      </c>
      <c r="E12" s="61">
        <v>285416.64</v>
      </c>
      <c r="F12" s="61">
        <v>122397.49</v>
      </c>
      <c r="G12" s="61">
        <f>G11-G10</f>
        <v>1163220.58</v>
      </c>
      <c r="H12" s="61">
        <v>285416.64</v>
      </c>
      <c r="I12" s="61">
        <v>122397.49</v>
      </c>
      <c r="J12" s="61">
        <v>0</v>
      </c>
      <c r="K12" s="61">
        <v>0</v>
      </c>
      <c r="L12" s="61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92" t="s">
        <v>116</v>
      </c>
      <c r="B2" s="92"/>
      <c r="C2" s="92"/>
    </row>
    <row r="3" spans="1:3" ht="14.25" customHeight="1" x14ac:dyDescent="0.25">
      <c r="A3" s="92" t="s">
        <v>14</v>
      </c>
      <c r="B3" s="92"/>
      <c r="C3" s="92"/>
    </row>
    <row r="4" spans="1:3" ht="14.25" customHeight="1" x14ac:dyDescent="0.25">
      <c r="A4" s="92" t="s">
        <v>151</v>
      </c>
      <c r="B4" s="92"/>
      <c r="C4" s="92"/>
    </row>
    <row r="5" spans="1:3" ht="14.25" customHeight="1" x14ac:dyDescent="0.25">
      <c r="A5" s="92" t="s">
        <v>117</v>
      </c>
      <c r="B5" s="92"/>
      <c r="C5" s="92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0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0</v>
      </c>
    </row>
    <row r="14" spans="1:3" ht="13.2" x14ac:dyDescent="0.25">
      <c r="A14" s="31" t="s">
        <v>126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05" t="s">
        <v>128</v>
      </c>
      <c r="B17" s="105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2018</vt:lpstr>
      <vt:lpstr>2019</vt:lpstr>
      <vt:lpstr>2020</vt:lpstr>
      <vt:lpstr>ФХД (стр.5)</vt:lpstr>
      <vt:lpstr>ФХД (стр.6)</vt:lpstr>
      <vt:lpstr>'2018'!IS_DOCUMENT</vt:lpstr>
      <vt:lpstr>'2019'!IS_DOCUMENT</vt:lpstr>
      <vt:lpstr>'2020'!IS_DOCUMENT</vt:lpstr>
      <vt:lpstr>'ФХД (стр.1)'!IS_DOCUMENT</vt:lpstr>
      <vt:lpstr>'ФХД (стр.2)'!IS_DOCUMENT</vt:lpstr>
      <vt:lpstr>'ФХД (стр.5)'!IS_DOCUMENT</vt:lpstr>
      <vt:lpstr>'ФХД (стр.6)'!IS_DOCUMENT</vt:lpstr>
      <vt:lpstr>'2018'!LAST_CELL</vt:lpstr>
      <vt:lpstr>'2019'!LAST_CELL</vt:lpstr>
      <vt:lpstr>'2020'!LAST_CELL</vt:lpstr>
      <vt:lpstr>'ФХД (стр.1)'!LAST_CELL</vt:lpstr>
      <vt:lpstr>'ФХД (стр.2)'!LAST_CELL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2018-10-24T11:10:01Z</cp:lastPrinted>
  <dcterms:created xsi:type="dcterms:W3CDTF">2017-07-28T07:01:11Z</dcterms:created>
  <dcterms:modified xsi:type="dcterms:W3CDTF">2018-10-24T11:12:42Z</dcterms:modified>
</cp:coreProperties>
</file>