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6" windowWidth="14940" windowHeight="9096" activeTab="3"/>
  </bookViews>
  <sheets>
    <sheet name="ФХД (стр.1)" sheetId="1" r:id="rId1"/>
    <sheet name="ФХД (стр.2)" sheetId="2" r:id="rId2"/>
    <sheet name="2018" sheetId="6" r:id="rId3"/>
    <sheet name="2019" sheetId="3" r:id="rId4"/>
    <sheet name="2020" sheetId="7" r:id="rId5"/>
    <sheet name="ФХД (стр.5)" sheetId="4" r:id="rId6"/>
    <sheet name="ФХД (стр.6)" sheetId="5" r:id="rId7"/>
  </sheets>
  <definedNames>
    <definedName name="IS_DOCUMENT" localSheetId="2">'2018'!$A$34</definedName>
    <definedName name="IS_DOCUMENT" localSheetId="3">'2019'!$A$36</definedName>
    <definedName name="IS_DOCUMENT" localSheetId="4">'2020'!$A$36</definedName>
    <definedName name="IS_DOCUMENT" localSheetId="0">'ФХД (стр.1)'!$A$45</definedName>
    <definedName name="IS_DOCUMENT" localSheetId="1">'ФХД (стр.2)'!$A$24</definedName>
    <definedName name="IS_DOCUMENT" localSheetId="5">'ФХД (стр.5)'!$A$13</definedName>
    <definedName name="IS_DOCUMENT" localSheetId="6">'ФХД (стр.6)'!$A$25</definedName>
    <definedName name="LAST_CELL" localSheetId="2">'2018'!$N$33</definedName>
    <definedName name="LAST_CELL" localSheetId="3">'2019'!$M$35</definedName>
    <definedName name="LAST_CELL" localSheetId="4">'2020'!$M$35</definedName>
    <definedName name="LAST_CELL" localSheetId="0">'ФХД (стр.1)'!$EW$44</definedName>
    <definedName name="LAST_CELL" localSheetId="1">'ФХД (стр.2)'!$C$23</definedName>
    <definedName name="LAST_CELL" localSheetId="5">'ФХД (стр.5)'!$L$12</definedName>
    <definedName name="LAST_CELL" localSheetId="6">'ФХД (стр.6)'!$C$24</definedName>
  </definedNames>
  <calcPr calcId="145621"/>
</workbook>
</file>

<file path=xl/calcChain.xml><?xml version="1.0" encoding="utf-8"?>
<calcChain xmlns="http://schemas.openxmlformats.org/spreadsheetml/2006/main">
  <c r="G12" i="4" l="1"/>
  <c r="J35" i="6" l="1"/>
  <c r="G35" i="6"/>
  <c r="E35" i="6"/>
  <c r="D26" i="6"/>
  <c r="D25" i="6"/>
  <c r="D24" i="6"/>
  <c r="D23" i="6"/>
  <c r="D22" i="6"/>
  <c r="D21" i="6"/>
  <c r="D20" i="6"/>
  <c r="D19" i="6"/>
  <c r="D18" i="6"/>
  <c r="D17" i="6"/>
  <c r="D16" i="6"/>
  <c r="D15" i="6"/>
  <c r="D11" i="6"/>
  <c r="D10" i="6"/>
  <c r="D12" i="4" l="1"/>
  <c r="D11" i="4"/>
  <c r="D10" i="4"/>
  <c r="D13" i="7" l="1"/>
  <c r="D13" i="3"/>
  <c r="D32" i="6"/>
  <c r="D31" i="6"/>
  <c r="D30" i="6"/>
  <c r="D29" i="6"/>
  <c r="D28" i="6"/>
  <c r="D27" i="6"/>
  <c r="D35" i="6" s="1"/>
  <c r="D14" i="6"/>
</calcChain>
</file>

<file path=xl/sharedStrings.xml><?xml version="1.0" encoding="utf-8"?>
<sst xmlns="http://schemas.openxmlformats.org/spreadsheetml/2006/main" count="322" uniqueCount="155">
  <si>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</si>
  <si>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</si>
  <si>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</si>
  <si>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</si>
  <si>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"</t>
  </si>
  <si>
    <t xml:space="preserve"> г.</t>
  </si>
  <si>
    <t>План финансово-хозяйственной деятельности</t>
  </si>
  <si>
    <t>КОДЫ</t>
  </si>
  <si>
    <t>Форма по КФД</t>
  </si>
  <si>
    <t>Дата</t>
  </si>
  <si>
    <t>Наименование государственного</t>
  </si>
  <si>
    <t>по ОКПО</t>
  </si>
  <si>
    <t>бюджетного учреждения</t>
  </si>
  <si>
    <t>по РУБП/НУБП</t>
  </si>
  <si>
    <t>(подразделения)</t>
  </si>
  <si>
    <t>ИНН/КПП</t>
  </si>
  <si>
    <t>по ОКВ</t>
  </si>
  <si>
    <t>643</t>
  </si>
  <si>
    <t>Единица измерения: руб.</t>
  </si>
  <si>
    <t>по ОКЕИ</t>
  </si>
  <si>
    <t>383</t>
  </si>
  <si>
    <t>муниципальное учреждение культуры "Арефинский культурно-досуговый комплекс"</t>
  </si>
  <si>
    <t>7610053648/761001001</t>
  </si>
  <si>
    <t>21690664</t>
  </si>
  <si>
    <t>12301</t>
  </si>
  <si>
    <t>Наименование органа, осуществляющего</t>
  </si>
  <si>
    <t>функции и полномочия учредителя</t>
  </si>
  <si>
    <t>Адрес фактического местонахождения</t>
  </si>
  <si>
    <t>государственного бюджетного</t>
  </si>
  <si>
    <t>учреждения (подразделения)</t>
  </si>
  <si>
    <t>Сведения о деятельности государственного бюджетного учреждения</t>
  </si>
  <si>
    <t>1.1. Цели деятельности государственного бюджетного учреждения (подразделения):</t>
  </si>
  <si>
    <t>1.2. Виды деятельности государственного бюджетного учреждения (подразделения):</t>
  </si>
  <si>
    <t>1.3. Перечень услуг (работ), осуществляемых в том числе и за плату:</t>
  </si>
  <si>
    <t>1.4. Общая балансовая стоимость недвижимого государственного (муниципального) имущества:</t>
  </si>
  <si>
    <t>1.5. Общая балансовая стоимость движимого государственного (муниципального) имущества:</t>
  </si>
  <si>
    <t>1.6. Иная информация по решению органа, осуществляющего функции и полномочия учредителя:</t>
  </si>
  <si>
    <t>Управление по культуре, молодежи и спорту администрации Рыбинского муниципального района</t>
  </si>
  <si>
    <t>Ярославская обл., Рыбинский р-н,  Арефино с., Советская ул, 10 д.</t>
  </si>
  <si>
    <t>Таблица 1</t>
  </si>
  <si>
    <t>Показатели финансового состояния учреждения (подразделения)</t>
  </si>
  <si>
    <t>N п/п</t>
  </si>
  <si>
    <t>Наименование показателя</t>
  </si>
  <si>
    <t>Сумма, тыс. руб.</t>
  </si>
  <si>
    <t>Нефинансовые активы, всего:</t>
  </si>
  <si>
    <t>из них:
недвижимое имущество, всего:</t>
  </si>
  <si>
    <t>в том числе: остаточная стоимость</t>
  </si>
  <si>
    <t>особо ценное движимое имущество, всего:</t>
  </si>
  <si>
    <t>Финансовые активы, всего:</t>
  </si>
  <si>
    <t>из них: 
денежные средства учреждения, всего</t>
  </si>
  <si>
    <t>в том числе:
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</si>
  <si>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</si>
  <si>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</si>
  <si>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</si>
  <si>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</si>
  <si>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</si>
  <si>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из них:
долговые обязательства</t>
  </si>
  <si>
    <t>кредиторская задолженность:</t>
  </si>
  <si>
    <t>в том числе:
просроченная кредиторская задолженность</t>
  </si>
  <si>
    <t xml:space="preserve">Показатели по поступлениям и выплатам учреждения (подразделения) на </t>
  </si>
  <si>
    <t>Таблица 2</t>
  </si>
  <si>
    <t>Код строки</t>
  </si>
  <si>
    <t>Код по бюджетной классификации Российской Федерации</t>
  </si>
  <si>
    <t>Объем финансового обеспечения, руб (с точностью до двух знаков после запятой - 0,00)</t>
  </si>
  <si>
    <t>всего</t>
  </si>
  <si>
    <t>в том числе:</t>
  </si>
  <si>
    <t>субсидии на финансовое обеспечение выполнения государственного (муниципального) задания из федерального бюджета, бюджета субъекта Российской Федерации (местного бюджета)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</si>
  <si>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</si>
  <si>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</si>
  <si>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</si>
  <si>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</si>
  <si>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</si>
  <si>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</si>
  <si>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возврат остатка субсидии на иные цели</t>
  </si>
  <si>
    <t>180</t>
  </si>
  <si>
    <t>возврат остатка субсидий на иные цели</t>
  </si>
  <si>
    <t>доходы от оказания услуг, работ</t>
  </si>
  <si>
    <t>130</t>
  </si>
  <si>
    <t>поступление субсидий на выполнение государственного(муниципального задания)</t>
  </si>
  <si>
    <t>поступление целевых субсидий, предоставленных из бюджета</t>
  </si>
  <si>
    <t>выплаты на арендную плату за пользование имуществом</t>
  </si>
  <si>
    <t>244</t>
  </si>
  <si>
    <t>выплаты на коммунальные услуги</t>
  </si>
  <si>
    <t>выплаты на начисления на оплату труда</t>
  </si>
  <si>
    <t>119</t>
  </si>
  <si>
    <t>выплаты на приобретение материальных запасов</t>
  </si>
  <si>
    <t>выплаты на приобретение основных средств</t>
  </si>
  <si>
    <t>выплаты на прочие выплаты</t>
  </si>
  <si>
    <t>112</t>
  </si>
  <si>
    <t>113</t>
  </si>
  <si>
    <t>851</t>
  </si>
  <si>
    <t>выплаты на прочие расходы</t>
  </si>
  <si>
    <t>831</t>
  </si>
  <si>
    <t>852</t>
  </si>
  <si>
    <t>853</t>
  </si>
  <si>
    <t>выплаты на транспортные услуги</t>
  </si>
  <si>
    <t>выплаты на услуги по содержанию имущества</t>
  </si>
  <si>
    <t>выплаты на услуги связи</t>
  </si>
  <si>
    <t>оплата труда</t>
  </si>
  <si>
    <t>111</t>
  </si>
  <si>
    <t>расходы на закупку товаров, работ, услуг</t>
  </si>
  <si>
    <t>Остаток средств на начало года</t>
  </si>
  <si>
    <t>500</t>
  </si>
  <si>
    <t>Остаток средств на конец года</t>
  </si>
  <si>
    <t>600</t>
  </si>
  <si>
    <t>Таблица 2.1</t>
  </si>
  <si>
    <t>Показатели выплат по расходам на закупку товаров, работ, услуг учреждения (подразделения) на</t>
  </si>
  <si>
    <t>Год начала закупки</t>
  </si>
  <si>
    <t>Сумма выплат по расходам на закупку товаров, работ и услуг, руб (с точностью до двух знаков после запятой - 0,00</t>
  </si>
  <si>
    <t>всего на закупки</t>
  </si>
  <si>
    <t>в соответствии с Федеральным законом от 5 апреля 2013 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</si>
  <si>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</si>
  <si>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в том числе на оплату контрактов заключенных до начала очередного финансового года</t>
  </si>
  <si>
    <t>выплаты по расходам на закупку товаров, работ, услуг ВСЕГО</t>
  </si>
  <si>
    <t>на закупку товаров, работ, услуг по году начала закупки</t>
  </si>
  <si>
    <t>Таблица 3</t>
  </si>
  <si>
    <t xml:space="preserve">Сведения о средствах, поступающих во временное распоряжение учреждения </t>
  </si>
  <si>
    <t>(очередной финансовый год)</t>
  </si>
  <si>
    <t>Сумма (руб, с точностью до двух знаков после запятой - 0,00)</t>
  </si>
  <si>
    <t>010</t>
  </si>
  <si>
    <t>020</t>
  </si>
  <si>
    <t>Поступление</t>
  </si>
  <si>
    <t>030</t>
  </si>
  <si>
    <t>поступление СВР</t>
  </si>
  <si>
    <t>Выбытие</t>
  </si>
  <si>
    <t>040</t>
  </si>
  <si>
    <t>выбытие СВР</t>
  </si>
  <si>
    <t>Таблица 4</t>
  </si>
  <si>
    <t>Справочная информация</t>
  </si>
  <si>
    <t>Сумма (тыс. руб)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</si>
  <si>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</si>
  <si>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</si>
  <si>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</si>
  <si>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на 2018 год и плановый период 2019 и 2020 годов</t>
  </si>
  <si>
    <t>на 2018 г.
очередной 
финансовый 
год</t>
  </si>
  <si>
    <t>на 2019 г.
 1-й год 
планового 
периода</t>
  </si>
  <si>
    <t>на 2020 г.
 2-й год 
планового 
периода</t>
  </si>
  <si>
    <t>2018</t>
  </si>
  <si>
    <t>всего     2018 г.</t>
  </si>
  <si>
    <t>выплаты на арендную плату за пользование имуществом,224</t>
  </si>
  <si>
    <t>выплаты на коммунальные услуги,223</t>
  </si>
  <si>
    <t>выплаты на приобретение материальных запасов,340</t>
  </si>
  <si>
    <t>выплаты на приобретение основных средств,310</t>
  </si>
  <si>
    <t>выплаты на прочие расходы,290</t>
  </si>
  <si>
    <t>выплаты на транспортные услуги,222</t>
  </si>
  <si>
    <t>выплаты на услуги по содержанию имущества,225</t>
  </si>
  <si>
    <t>выплаты на услуги связи,221</t>
  </si>
  <si>
    <t>расходы на закупку товаров, работ, услуг,226</t>
  </si>
  <si>
    <t>24</t>
  </si>
  <si>
    <t>октября</t>
  </si>
  <si>
    <t>24.10.2018</t>
  </si>
  <si>
    <t>на 24 октября  2018 г.</t>
  </si>
  <si>
    <t>Показатели по поступлениям и выплатам учреждения (подразделения) на 24 октября  2018 г.</t>
  </si>
  <si>
    <t>всего 2019 г.</t>
  </si>
  <si>
    <t>всего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</si>
</sst>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_₽;[Red]#,##0.00\ _₽"/>
  </numFmts>
  <fonts count="9" x14ac:knownFonts="1">
    <font>
      <sz val="10"/>
      <name val="Arial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vertical="top"/>
    </xf>
    <xf numFmtId="49" fontId="1" fillId="0" borderId="0" xfId="0" applyNumberFormat="1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49" fontId="4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49" fontId="4" fillId="0" borderId="0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0" xfId="0" applyFont="1" applyBorder="1" applyAlignment="1" applyProtection="1">
      <alignment horizontal="right" wrapText="1"/>
    </xf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49" fontId="1" fillId="0" borderId="0" xfId="0" applyNumberFormat="1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justify"/>
    </xf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vertical="center" wrapText="1"/>
    </xf>
    <xf numFmtId="2" fontId="6" fillId="0" borderId="8" xfId="0" applyNumberFormat="1" applyFont="1" applyBorder="1" applyAlignment="1" applyProtection="1">
      <alignment horizontal="justify" vertical="center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right" vertical="top" wrapText="1"/>
    </xf>
    <xf numFmtId="49" fontId="6" fillId="0" borderId="0" xfId="0" applyNumberFormat="1" applyFont="1" applyBorder="1" applyAlignment="1" applyProtection="1"/>
    <xf numFmtId="49" fontId="6" fillId="0" borderId="8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2" fontId="6" fillId="0" borderId="0" xfId="0" applyNumberFormat="1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justify" vertical="center" wrapText="1"/>
    </xf>
    <xf numFmtId="49" fontId="6" fillId="0" borderId="0" xfId="0" applyNumberFormat="1" applyFont="1" applyBorder="1" applyAlignment="1" applyProtection="1">
      <alignment horizontal="justify" vertical="center" wrapText="1"/>
    </xf>
    <xf numFmtId="2" fontId="6" fillId="0" borderId="0" xfId="0" applyNumberFormat="1" applyFont="1" applyBorder="1" applyAlignment="1" applyProtection="1">
      <alignment horizontal="justify" vertical="center" wrapText="1"/>
    </xf>
    <xf numFmtId="2" fontId="6" fillId="0" borderId="8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0" fontId="6" fillId="0" borderId="8" xfId="0" applyFont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horizontal="left" vertical="top" wrapText="1"/>
    </xf>
    <xf numFmtId="49" fontId="6" fillId="0" borderId="8" xfId="0" applyNumberFormat="1" applyFont="1" applyFill="1" applyBorder="1" applyAlignment="1" applyProtection="1">
      <alignment horizontal="center" vertical="top" wrapText="1"/>
    </xf>
    <xf numFmtId="0" fontId="0" fillId="0" borderId="0" xfId="0" applyFill="1"/>
    <xf numFmtId="164" fontId="6" fillId="0" borderId="8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0" fontId="6" fillId="0" borderId="9" xfId="0" applyFont="1" applyBorder="1" applyAlignment="1" applyProtection="1">
      <alignment horizontal="center" vertical="center" wrapText="1"/>
    </xf>
    <xf numFmtId="165" fontId="6" fillId="0" borderId="12" xfId="0" applyNumberFormat="1" applyFont="1" applyFill="1" applyBorder="1" applyAlignment="1" applyProtection="1">
      <alignment horizontal="right" vertical="top" wrapText="1"/>
    </xf>
    <xf numFmtId="165" fontId="6" fillId="0" borderId="4" xfId="0" applyNumberFormat="1" applyFont="1" applyFill="1" applyBorder="1" applyAlignment="1" applyProtection="1">
      <alignment horizontal="right" vertical="top" wrapText="1"/>
    </xf>
    <xf numFmtId="165" fontId="6" fillId="0" borderId="8" xfId="0" applyNumberFormat="1" applyFont="1" applyFill="1" applyBorder="1" applyAlignment="1" applyProtection="1">
      <alignment horizontal="right"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5" fontId="6" fillId="0" borderId="13" xfId="0" applyNumberFormat="1" applyFont="1" applyBorder="1" applyAlignment="1" applyProtection="1">
      <alignment horizontal="right" vertical="top" wrapText="1"/>
    </xf>
    <xf numFmtId="165" fontId="6" fillId="0" borderId="4" xfId="0" applyNumberFormat="1" applyFont="1" applyBorder="1" applyAlignment="1" applyProtection="1">
      <alignment horizontal="right" vertical="top" wrapText="1"/>
    </xf>
    <xf numFmtId="165" fontId="6" fillId="0" borderId="8" xfId="0" applyNumberFormat="1" applyFont="1" applyBorder="1" applyAlignment="1" applyProtection="1">
      <alignment horizontal="right" vertical="top" wrapText="1"/>
    </xf>
    <xf numFmtId="165" fontId="6" fillId="0" borderId="14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  <xf numFmtId="165" fontId="7" fillId="0" borderId="0" xfId="0" applyNumberFormat="1" applyFont="1"/>
    <xf numFmtId="165" fontId="8" fillId="0" borderId="0" xfId="0" applyNumberFormat="1" applyFont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/>
    </xf>
    <xf numFmtId="49" fontId="1" fillId="0" borderId="1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 vertical="top"/>
    </xf>
    <xf numFmtId="49" fontId="1" fillId="0" borderId="2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wrapText="1"/>
    </xf>
    <xf numFmtId="49" fontId="1" fillId="0" borderId="2" xfId="0" applyNumberFormat="1" applyFont="1" applyBorder="1" applyAlignment="1" applyProtection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</xf>
    <xf numFmtId="49" fontId="1" fillId="0" borderId="4" xfId="0" applyNumberFormat="1" applyFont="1" applyBorder="1" applyAlignment="1" applyProtection="1">
      <alignment horizontal="center" wrapText="1"/>
    </xf>
    <xf numFmtId="49" fontId="1" fillId="0" borderId="6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left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 vertical="top" wrapText="1"/>
    </xf>
    <xf numFmtId="0" fontId="6" fillId="0" borderId="10" xfId="0" applyFont="1" applyBorder="1" applyAlignment="1" applyProtection="1">
      <alignment horizontal="center" vertical="top" wrapText="1"/>
    </xf>
    <xf numFmtId="0" fontId="6" fillId="0" borderId="11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 vertical="top" wrapText="1"/>
    </xf>
    <xf numFmtId="0" fontId="6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44"/>
  <sheetViews>
    <sheetView topLeftCell="A40" workbookViewId="0">
      <selection activeCell="EZ22" sqref="EZ22"/>
    </sheetView>
  </sheetViews>
  <sheetFormatPr defaultRowHeight="12.75" customHeight="1" x14ac:dyDescent="0.25"/>
  <cols>
    <col min="1" max="153" width="0.88671875" customWidth="1"/>
  </cols>
  <sheetData>
    <row r="1" spans="1:153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spans="1:153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67" t="s">
        <v>0</v>
      </c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</row>
    <row r="3" spans="1:153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</row>
    <row r="4" spans="1:153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69" t="s">
        <v>1</v>
      </c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</row>
    <row r="5" spans="1:153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1"/>
      <c r="DS5" s="1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</row>
    <row r="6" spans="1:153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70" t="s">
        <v>2</v>
      </c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2"/>
      <c r="DS6" s="2"/>
      <c r="DT6" s="70" t="s">
        <v>3</v>
      </c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</row>
    <row r="7" spans="1:153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3" t="s">
        <v>4</v>
      </c>
      <c r="DG7" s="71"/>
      <c r="DH7" s="71"/>
      <c r="DI7" s="71"/>
      <c r="DJ7" s="71"/>
      <c r="DK7" s="1" t="s">
        <v>4</v>
      </c>
      <c r="DL7" s="1"/>
      <c r="DM7" s="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2">
        <v>20</v>
      </c>
      <c r="EG7" s="72"/>
      <c r="EH7" s="72"/>
      <c r="EI7" s="72"/>
      <c r="EJ7" s="73"/>
      <c r="EK7" s="73"/>
      <c r="EL7" s="73"/>
      <c r="EM7" s="73"/>
      <c r="EN7" s="1" t="s">
        <v>5</v>
      </c>
      <c r="EO7" s="1"/>
      <c r="EP7" s="1"/>
      <c r="EQ7" s="1"/>
      <c r="ER7" s="1"/>
      <c r="ES7" s="1"/>
      <c r="ET7" s="1"/>
      <c r="EU7" s="1"/>
      <c r="EV7" s="1"/>
      <c r="EW7" s="1"/>
    </row>
    <row r="8" spans="1:153" ht="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4"/>
      <c r="ES8" s="1"/>
      <c r="ET8" s="1"/>
      <c r="EU8" s="1"/>
      <c r="EV8" s="1"/>
      <c r="EW8" s="1"/>
    </row>
    <row r="9" spans="1:153" ht="16.5" customHeight="1" x14ac:dyDescent="0.3">
      <c r="A9" s="66" t="s">
        <v>6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</row>
    <row r="10" spans="1:153" ht="16.5" customHeight="1" x14ac:dyDescent="0.3">
      <c r="A10" s="66" t="s">
        <v>133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</row>
    <row r="11" spans="1:153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</row>
    <row r="12" spans="1:153" ht="16.9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74" t="s">
        <v>7</v>
      </c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</row>
    <row r="13" spans="1:153" ht="16.9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3"/>
      <c r="CN13" s="1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3" t="s">
        <v>8</v>
      </c>
      <c r="EG13" s="1"/>
      <c r="EH13" s="75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7"/>
    </row>
    <row r="14" spans="1:153" ht="16.9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7"/>
      <c r="AK14" s="8"/>
      <c r="AL14" s="9"/>
      <c r="AM14" s="9"/>
      <c r="AN14" s="9"/>
      <c r="AO14" s="9"/>
      <c r="AP14" s="7"/>
      <c r="AQ14" s="7"/>
      <c r="AR14" s="7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1"/>
      <c r="BG14" s="8" t="s">
        <v>4</v>
      </c>
      <c r="BH14" s="78" t="s">
        <v>148</v>
      </c>
      <c r="BI14" s="78"/>
      <c r="BJ14" s="78"/>
      <c r="BK14" s="78"/>
      <c r="BL14" s="7" t="s">
        <v>4</v>
      </c>
      <c r="BM14" s="7"/>
      <c r="BN14" s="7"/>
      <c r="BO14" s="78" t="s">
        <v>149</v>
      </c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"/>
      <c r="CH14" s="79">
        <v>2018</v>
      </c>
      <c r="CI14" s="79"/>
      <c r="CJ14" s="79"/>
      <c r="CK14" s="79"/>
      <c r="CL14" s="79"/>
      <c r="CM14" s="79"/>
      <c r="CN14" s="79"/>
      <c r="CO14" s="7" t="s">
        <v>5</v>
      </c>
      <c r="CP14" s="7"/>
      <c r="CQ14" s="7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5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3" t="s">
        <v>9</v>
      </c>
      <c r="EG14" s="1"/>
      <c r="EH14" s="75" t="s">
        <v>150</v>
      </c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7"/>
    </row>
    <row r="15" spans="1:153" ht="13.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8"/>
      <c r="BH15" s="9"/>
      <c r="BI15" s="9"/>
      <c r="BJ15" s="9"/>
      <c r="BK15" s="9"/>
      <c r="BL15" s="7"/>
      <c r="BM15" s="7"/>
      <c r="BN15" s="7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7"/>
      <c r="CH15" s="7"/>
      <c r="CI15" s="7"/>
      <c r="CJ15" s="7"/>
      <c r="CK15" s="9"/>
      <c r="CL15" s="9"/>
      <c r="CM15" s="9"/>
      <c r="CN15" s="9"/>
      <c r="CO15" s="7"/>
      <c r="CP15" s="7"/>
      <c r="CQ15" s="7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5"/>
      <c r="DS15" s="5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3"/>
      <c r="EG15" s="1"/>
      <c r="EH15" s="75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7"/>
    </row>
    <row r="16" spans="1:153" ht="13.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5"/>
      <c r="BZ16" s="5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3"/>
      <c r="CN16" s="1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5"/>
      <c r="DS16" s="5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3"/>
      <c r="EG16" s="1"/>
      <c r="EH16" s="75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7"/>
    </row>
    <row r="17" spans="1:153" ht="16.95" customHeight="1" x14ac:dyDescent="0.25">
      <c r="A17" s="10" t="s">
        <v>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80" t="s">
        <v>21</v>
      </c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1"/>
      <c r="DR17" s="5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3" t="s">
        <v>11</v>
      </c>
      <c r="EG17" s="1"/>
      <c r="EH17" s="75" t="s">
        <v>23</v>
      </c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7"/>
    </row>
    <row r="18" spans="1:153" ht="16.95" customHeight="1" x14ac:dyDescent="0.25">
      <c r="A18" s="10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8"/>
      <c r="V18" s="12"/>
      <c r="W18" s="12"/>
      <c r="X18" s="12"/>
      <c r="Y18" s="12"/>
      <c r="Z18" s="7"/>
      <c r="AA18" s="7"/>
      <c r="AB18" s="7"/>
      <c r="AC18" s="1"/>
      <c r="AD18" s="1"/>
      <c r="AE18" s="1"/>
      <c r="AF18" s="1"/>
      <c r="AG18" s="1"/>
      <c r="AH18" s="1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1" t="s">
        <v>13</v>
      </c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3"/>
      <c r="EH18" s="81" t="s">
        <v>24</v>
      </c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3"/>
    </row>
    <row r="19" spans="1:153" ht="16.95" customHeight="1" x14ac:dyDescent="0.25">
      <c r="A19" s="10" t="s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1"/>
      <c r="DR19" s="5"/>
      <c r="DS19" s="5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4"/>
      <c r="EG19" s="1"/>
      <c r="EH19" s="75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7"/>
    </row>
    <row r="20" spans="1:153" ht="13.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"/>
      <c r="BU20" s="1"/>
      <c r="BV20" s="1"/>
      <c r="BW20" s="1"/>
      <c r="BX20" s="1"/>
      <c r="BY20" s="5"/>
      <c r="BZ20" s="5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3"/>
      <c r="CN20" s="1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5"/>
      <c r="DS20" s="5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3"/>
      <c r="EG20" s="1"/>
      <c r="EH20" s="84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6"/>
    </row>
    <row r="21" spans="1:153" ht="16.95" customHeight="1" x14ac:dyDescent="0.25">
      <c r="A21" s="16" t="s">
        <v>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87" t="s">
        <v>22</v>
      </c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7"/>
      <c r="CN21" s="16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8" t="s">
        <v>16</v>
      </c>
      <c r="EG21" s="16"/>
      <c r="EH21" s="88" t="s">
        <v>17</v>
      </c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90"/>
    </row>
    <row r="22" spans="1:153" ht="16.95" customHeight="1" x14ac:dyDescent="0.25">
      <c r="A22" s="19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8"/>
      <c r="CN22" s="16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8" t="s">
        <v>19</v>
      </c>
      <c r="EG22" s="16"/>
      <c r="EH22" s="88" t="s">
        <v>20</v>
      </c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90"/>
    </row>
    <row r="23" spans="1:153" ht="13.8" x14ac:dyDescent="0.25">
      <c r="A23" s="1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9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</row>
    <row r="24" spans="1:153" ht="16.95" customHeight="1" x14ac:dyDescent="0.25">
      <c r="A24" s="10" t="s">
        <v>25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80" t="s">
        <v>37</v>
      </c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</row>
    <row r="25" spans="1:153" ht="16.95" customHeight="1" x14ac:dyDescent="0.25">
      <c r="A25" s="10" t="s">
        <v>26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</row>
    <row r="26" spans="1:153" ht="13.8" x14ac:dyDescent="0.25">
      <c r="A26" s="1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22"/>
      <c r="CP26" s="22"/>
      <c r="CQ26" s="22"/>
      <c r="CR26" s="22"/>
      <c r="CS26" s="22"/>
      <c r="CT26" s="22"/>
      <c r="CU26" s="22"/>
      <c r="CV26" s="22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</row>
    <row r="27" spans="1:153" ht="16.95" customHeight="1" x14ac:dyDescent="0.25">
      <c r="A27" s="10" t="s">
        <v>27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80" t="s">
        <v>38</v>
      </c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</row>
    <row r="28" spans="1:153" ht="16.95" customHeight="1" x14ac:dyDescent="0.25">
      <c r="A28" s="10" t="s">
        <v>28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</row>
    <row r="29" spans="1:153" ht="16.95" customHeight="1" x14ac:dyDescent="0.25">
      <c r="A29" s="10" t="s">
        <v>29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</row>
    <row r="30" spans="1:153" ht="13.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</row>
    <row r="31" spans="1:153" ht="16.95" customHeight="1" x14ac:dyDescent="0.25">
      <c r="A31" s="92" t="s">
        <v>30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</row>
    <row r="32" spans="1:153" ht="13.8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</row>
    <row r="33" spans="1:153" ht="13.8" x14ac:dyDescent="0.25">
      <c r="A33" s="24" t="s">
        <v>31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</row>
    <row r="34" spans="1:153" ht="13.8" x14ac:dyDescent="0.2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</row>
    <row r="35" spans="1:153" ht="13.8" x14ac:dyDescent="0.25">
      <c r="A35" s="24" t="s">
        <v>32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</row>
    <row r="36" spans="1:153" ht="13.8" x14ac:dyDescent="0.2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</row>
    <row r="37" spans="1:153" ht="13.8" x14ac:dyDescent="0.25">
      <c r="A37" s="24" t="s">
        <v>33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</row>
    <row r="38" spans="1:153" ht="13.8" x14ac:dyDescent="0.2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</row>
    <row r="39" spans="1:153" ht="13.8" x14ac:dyDescent="0.25">
      <c r="A39" s="24" t="s">
        <v>34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</row>
    <row r="40" spans="1:153" ht="13.8" x14ac:dyDescent="0.2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</row>
    <row r="41" spans="1:153" ht="13.8" x14ac:dyDescent="0.25">
      <c r="A41" s="24" t="s">
        <v>35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</row>
    <row r="42" spans="1:153" ht="13.8" x14ac:dyDescent="0.25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</row>
    <row r="43" spans="1:153" ht="13.8" x14ac:dyDescent="0.25">
      <c r="A43" s="24" t="s">
        <v>36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</row>
    <row r="44" spans="1:153" ht="13.8" x14ac:dyDescent="0.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</row>
  </sheetData>
  <mergeCells count="38">
    <mergeCell ref="A44:DD44"/>
    <mergeCell ref="A31:DD31"/>
    <mergeCell ref="A34:DD34"/>
    <mergeCell ref="A36:DD36"/>
    <mergeCell ref="A38:DD38"/>
    <mergeCell ref="A40:DD40"/>
    <mergeCell ref="A42:DD42"/>
    <mergeCell ref="AS27:EW29"/>
    <mergeCell ref="EH15:EW15"/>
    <mergeCell ref="EH16:EW16"/>
    <mergeCell ref="AI17:DP19"/>
    <mergeCell ref="EH17:EW17"/>
    <mergeCell ref="EH18:EW18"/>
    <mergeCell ref="EH19:EW19"/>
    <mergeCell ref="EH20:EW20"/>
    <mergeCell ref="AI21:BW21"/>
    <mergeCell ref="EH21:EW21"/>
    <mergeCell ref="EH22:EW22"/>
    <mergeCell ref="AS24:EW25"/>
    <mergeCell ref="EH12:EW12"/>
    <mergeCell ref="EH13:EW13"/>
    <mergeCell ref="BH14:BK14"/>
    <mergeCell ref="BO14:CF14"/>
    <mergeCell ref="CH14:CN14"/>
    <mergeCell ref="EH14:EW14"/>
    <mergeCell ref="A10:EW10"/>
    <mergeCell ref="CX2:EW2"/>
    <mergeCell ref="CX3:EW3"/>
    <mergeCell ref="CX4:EW4"/>
    <mergeCell ref="CX5:DQ5"/>
    <mergeCell ref="DT5:EW5"/>
    <mergeCell ref="CX6:DQ6"/>
    <mergeCell ref="DT6:EW6"/>
    <mergeCell ref="DG7:DJ7"/>
    <mergeCell ref="DN7:EE7"/>
    <mergeCell ref="EF7:EI7"/>
    <mergeCell ref="EJ7:EM7"/>
    <mergeCell ref="A9:EW9"/>
  </mergeCells>
  <pageMargins left="0.7" right="0.7" top="0.75" bottom="0.75" header="0.3" footer="0.3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workbookViewId="0">
      <selection activeCell="B3" sqref="B3:C3"/>
    </sheetView>
  </sheetViews>
  <sheetFormatPr defaultRowHeight="12.75" customHeight="1" x14ac:dyDescent="0.25"/>
  <cols>
    <col min="1" max="1" width="6.33203125" customWidth="1"/>
    <col min="2" max="2" width="62.44140625" customWidth="1"/>
    <col min="3" max="3" width="26.33203125" customWidth="1"/>
  </cols>
  <sheetData>
    <row r="1" spans="1:3" ht="12.75" customHeight="1" x14ac:dyDescent="0.25">
      <c r="A1" s="27"/>
      <c r="B1" s="27"/>
      <c r="C1" s="28" t="s">
        <v>39</v>
      </c>
    </row>
    <row r="2" spans="1:3" ht="14.25" customHeight="1" x14ac:dyDescent="0.25">
      <c r="A2" s="27"/>
      <c r="B2" s="92" t="s">
        <v>40</v>
      </c>
      <c r="C2" s="92"/>
    </row>
    <row r="3" spans="1:3" ht="14.25" customHeight="1" x14ac:dyDescent="0.25">
      <c r="A3" s="27"/>
      <c r="B3" s="92" t="s">
        <v>151</v>
      </c>
      <c r="C3" s="92"/>
    </row>
    <row r="4" spans="1:3" ht="12.75" customHeight="1" x14ac:dyDescent="0.25">
      <c r="A4" s="27"/>
      <c r="B4" s="27"/>
      <c r="C4" s="27"/>
    </row>
    <row r="5" spans="1:3" ht="12.75" customHeight="1" x14ac:dyDescent="0.25">
      <c r="A5" s="29" t="s">
        <v>41</v>
      </c>
      <c r="B5" s="29" t="s">
        <v>42</v>
      </c>
      <c r="C5" s="29" t="s">
        <v>43</v>
      </c>
    </row>
    <row r="6" spans="1:3" ht="12.75" customHeight="1" x14ac:dyDescent="0.25">
      <c r="A6" s="29">
        <v>1</v>
      </c>
      <c r="B6" s="29">
        <v>2</v>
      </c>
      <c r="C6" s="29">
        <v>3</v>
      </c>
    </row>
    <row r="7" spans="1:3" ht="12.75" customHeight="1" x14ac:dyDescent="0.25">
      <c r="A7" s="30"/>
      <c r="B7" s="31" t="s">
        <v>44</v>
      </c>
      <c r="C7" s="50">
        <v>16756.099999999999</v>
      </c>
    </row>
    <row r="8" spans="1:3" ht="25.5" customHeight="1" x14ac:dyDescent="0.25">
      <c r="A8" s="31"/>
      <c r="B8" s="31" t="s">
        <v>45</v>
      </c>
      <c r="C8" s="50">
        <v>16009.3</v>
      </c>
    </row>
    <row r="9" spans="1:3" ht="12.75" customHeight="1" x14ac:dyDescent="0.25">
      <c r="A9" s="30"/>
      <c r="B9" s="31" t="s">
        <v>46</v>
      </c>
      <c r="C9" s="50">
        <v>10160.5</v>
      </c>
    </row>
    <row r="10" spans="1:3" ht="12.75" customHeight="1" x14ac:dyDescent="0.25">
      <c r="A10" s="30"/>
      <c r="B10" s="31" t="s">
        <v>47</v>
      </c>
      <c r="C10" s="50">
        <v>441.5</v>
      </c>
    </row>
    <row r="11" spans="1:3" ht="12.75" customHeight="1" x14ac:dyDescent="0.25">
      <c r="A11" s="30"/>
      <c r="B11" s="31" t="s">
        <v>46</v>
      </c>
      <c r="C11" s="50">
        <v>0</v>
      </c>
    </row>
    <row r="12" spans="1:3" ht="12.75" customHeight="1" x14ac:dyDescent="0.25">
      <c r="A12" s="30"/>
      <c r="B12" s="31" t="s">
        <v>48</v>
      </c>
      <c r="C12" s="50">
        <v>124.5</v>
      </c>
    </row>
    <row r="13" spans="1:3" ht="25.5" customHeight="1" x14ac:dyDescent="0.25">
      <c r="A13" s="31"/>
      <c r="B13" s="31" t="s">
        <v>49</v>
      </c>
      <c r="C13" s="50">
        <v>58.1</v>
      </c>
    </row>
    <row r="14" spans="1:3" ht="25.5" customHeight="1" x14ac:dyDescent="0.25">
      <c r="A14" s="31"/>
      <c r="B14" s="31" t="s">
        <v>50</v>
      </c>
      <c r="C14" s="50">
        <v>58.1</v>
      </c>
    </row>
    <row r="15" spans="1:3" ht="12.75" customHeight="1" x14ac:dyDescent="0.25">
      <c r="A15" s="30"/>
      <c r="B15" s="30"/>
      <c r="C15" s="50"/>
    </row>
    <row r="16" spans="1:3" ht="25.5" customHeight="1" x14ac:dyDescent="0.25">
      <c r="A16" s="30"/>
      <c r="B16" s="31" t="s">
        <v>51</v>
      </c>
      <c r="C16" s="50">
        <v>0</v>
      </c>
    </row>
    <row r="17" spans="1:3" ht="12.75" customHeight="1" x14ac:dyDescent="0.25">
      <c r="A17" s="30"/>
      <c r="B17" s="31" t="s">
        <v>52</v>
      </c>
      <c r="C17" s="50">
        <v>0</v>
      </c>
    </row>
    <row r="18" spans="1:3" ht="12.75" customHeight="1" x14ac:dyDescent="0.25">
      <c r="A18" s="30"/>
      <c r="B18" s="31" t="s">
        <v>53</v>
      </c>
      <c r="C18" s="50">
        <v>0</v>
      </c>
    </row>
    <row r="19" spans="1:3" ht="12.75" customHeight="1" x14ac:dyDescent="0.25">
      <c r="A19" s="30"/>
      <c r="B19" s="31" t="s">
        <v>54</v>
      </c>
      <c r="C19" s="50">
        <v>66.400000000000006</v>
      </c>
    </row>
    <row r="20" spans="1:3" ht="12.75" customHeight="1" x14ac:dyDescent="0.25">
      <c r="A20" s="30"/>
      <c r="B20" s="31" t="s">
        <v>55</v>
      </c>
      <c r="C20" s="50">
        <v>39.200000000000003</v>
      </c>
    </row>
    <row r="21" spans="1:3" ht="25.5" customHeight="1" x14ac:dyDescent="0.25">
      <c r="A21" s="30"/>
      <c r="B21" s="31" t="s">
        <v>56</v>
      </c>
      <c r="C21" s="50">
        <v>0</v>
      </c>
    </row>
    <row r="22" spans="1:3" ht="12.75" customHeight="1" x14ac:dyDescent="0.25">
      <c r="A22" s="30"/>
      <c r="B22" s="31" t="s">
        <v>57</v>
      </c>
      <c r="C22" s="50">
        <v>39.200000000000003</v>
      </c>
    </row>
    <row r="23" spans="1:3" ht="25.5" customHeight="1" x14ac:dyDescent="0.25">
      <c r="A23" s="30"/>
      <c r="B23" s="31" t="s">
        <v>58</v>
      </c>
      <c r="C23" s="50">
        <v>0</v>
      </c>
    </row>
  </sheetData>
  <mergeCells count="2">
    <mergeCell ref="B2:C2"/>
    <mergeCell ref="B3:C3"/>
  </mergeCells>
  <pageMargins left="0.7" right="0.7" top="0.75" bottom="0.75" header="0.3" footer="0.3"/>
  <pageSetup paperSize="9" scale="9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opLeftCell="A19" workbookViewId="0">
      <selection activeCell="E31" sqref="E31"/>
    </sheetView>
  </sheetViews>
  <sheetFormatPr defaultRowHeight="12.75" customHeight="1" x14ac:dyDescent="0.25"/>
  <cols>
    <col min="1" max="1" width="32" customWidth="1"/>
    <col min="2" max="2" width="8.33203125" customWidth="1"/>
    <col min="3" max="3" width="16.6640625" customWidth="1"/>
    <col min="4" max="4" width="20.88671875" customWidth="1"/>
    <col min="5" max="5" width="20.6640625" customWidth="1"/>
    <col min="6" max="6" width="8.88671875" hidden="1" customWidth="1"/>
    <col min="7" max="7" width="17.88671875" customWidth="1"/>
    <col min="8" max="8" width="20.5546875" customWidth="1"/>
    <col min="9" max="9" width="21.44140625" customWidth="1"/>
    <col min="10" max="10" width="15.44140625" customWidth="1"/>
    <col min="11" max="11" width="13.33203125" customWidth="1"/>
    <col min="12" max="12" width="12.5546875" customWidth="1"/>
    <col min="13" max="13" width="9.5546875" customWidth="1"/>
    <col min="14" max="14" width="7.88671875" customWidth="1"/>
  </cols>
  <sheetData>
    <row r="1" spans="1:11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4.25" customHeight="1" x14ac:dyDescent="0.25">
      <c r="A2" s="27"/>
      <c r="B2" s="92" t="s">
        <v>59</v>
      </c>
      <c r="C2" s="92"/>
      <c r="D2" s="92"/>
      <c r="E2" s="92"/>
      <c r="F2" s="92"/>
      <c r="G2" s="92"/>
      <c r="H2" s="7"/>
      <c r="I2" s="7"/>
      <c r="J2" s="7"/>
      <c r="K2" s="27"/>
    </row>
    <row r="3" spans="1:11" ht="14.25" customHeight="1" x14ac:dyDescent="0.25">
      <c r="A3" s="27"/>
      <c r="B3" s="92" t="s">
        <v>151</v>
      </c>
      <c r="C3" s="92"/>
      <c r="D3" s="92"/>
      <c r="E3" s="92"/>
      <c r="F3" s="92"/>
      <c r="G3" s="92"/>
      <c r="H3" s="7"/>
      <c r="I3" s="7"/>
      <c r="J3" s="7"/>
      <c r="K3" s="27"/>
    </row>
    <row r="4" spans="1:11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12.75" customHeight="1" x14ac:dyDescent="0.25">
      <c r="A5" s="93" t="s">
        <v>42</v>
      </c>
      <c r="B5" s="93" t="s">
        <v>61</v>
      </c>
      <c r="C5" s="93" t="s">
        <v>62</v>
      </c>
      <c r="D5" s="96" t="s">
        <v>63</v>
      </c>
      <c r="E5" s="97"/>
      <c r="F5" s="97"/>
      <c r="G5" s="97"/>
      <c r="H5" s="97"/>
      <c r="I5" s="97"/>
      <c r="J5" s="97"/>
      <c r="K5" s="98"/>
    </row>
    <row r="6" spans="1:11" ht="12.75" customHeight="1" x14ac:dyDescent="0.25">
      <c r="A6" s="94"/>
      <c r="B6" s="94"/>
      <c r="C6" s="94"/>
      <c r="D6" s="93" t="s">
        <v>138</v>
      </c>
      <c r="E6" s="96" t="s">
        <v>65</v>
      </c>
      <c r="F6" s="97"/>
      <c r="G6" s="97"/>
      <c r="H6" s="97"/>
      <c r="I6" s="97"/>
      <c r="J6" s="97"/>
      <c r="K6" s="98"/>
    </row>
    <row r="7" spans="1:11" ht="12.75" customHeight="1" x14ac:dyDescent="0.25">
      <c r="A7" s="94"/>
      <c r="B7" s="94"/>
      <c r="C7" s="94"/>
      <c r="D7" s="94"/>
      <c r="E7" s="93" t="s">
        <v>66</v>
      </c>
      <c r="F7" s="93" t="s">
        <v>67</v>
      </c>
      <c r="G7" s="93" t="s">
        <v>68</v>
      </c>
      <c r="H7" s="93" t="s">
        <v>69</v>
      </c>
      <c r="I7" s="93" t="s">
        <v>70</v>
      </c>
      <c r="J7" s="99" t="s">
        <v>71</v>
      </c>
      <c r="K7" s="100"/>
    </row>
    <row r="8" spans="1:11" ht="134.2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51" t="s">
        <v>64</v>
      </c>
      <c r="K8" s="51" t="s">
        <v>72</v>
      </c>
    </row>
    <row r="9" spans="1:11" ht="12.75" customHeight="1" thickBot="1" x14ac:dyDescent="0.3">
      <c r="A9" s="51">
        <v>1</v>
      </c>
      <c r="B9" s="51">
        <v>2</v>
      </c>
      <c r="C9" s="51">
        <v>3</v>
      </c>
      <c r="D9" s="54">
        <v>4</v>
      </c>
      <c r="E9" s="51">
        <v>5</v>
      </c>
      <c r="F9" s="51"/>
      <c r="G9" s="51">
        <v>6</v>
      </c>
      <c r="H9" s="51">
        <v>7</v>
      </c>
      <c r="I9" s="51">
        <v>8</v>
      </c>
      <c r="J9" s="51">
        <v>9</v>
      </c>
      <c r="K9" s="51">
        <v>10</v>
      </c>
    </row>
    <row r="10" spans="1:11" s="49" customFormat="1" ht="13.2" x14ac:dyDescent="0.25">
      <c r="A10" s="47" t="s">
        <v>76</v>
      </c>
      <c r="B10" s="48"/>
      <c r="C10" s="52" t="s">
        <v>77</v>
      </c>
      <c r="D10" s="55">
        <f>J10</f>
        <v>184500</v>
      </c>
      <c r="E10" s="56"/>
      <c r="F10" s="57">
        <v>0</v>
      </c>
      <c r="G10" s="57">
        <v>0</v>
      </c>
      <c r="H10" s="57">
        <v>0</v>
      </c>
      <c r="I10" s="57">
        <v>0</v>
      </c>
      <c r="J10" s="57">
        <v>184500</v>
      </c>
      <c r="K10" s="57">
        <v>0</v>
      </c>
    </row>
    <row r="11" spans="1:11" s="49" customFormat="1" ht="39.6" x14ac:dyDescent="0.25">
      <c r="A11" s="47" t="s">
        <v>78</v>
      </c>
      <c r="B11" s="48"/>
      <c r="C11" s="52" t="s">
        <v>77</v>
      </c>
      <c r="D11" s="58">
        <f>E11</f>
        <v>3292531.09</v>
      </c>
      <c r="E11" s="56">
        <v>3292531.09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</row>
    <row r="12" spans="1:11" ht="26.4" x14ac:dyDescent="0.25">
      <c r="A12" s="33" t="s">
        <v>73</v>
      </c>
      <c r="B12" s="34"/>
      <c r="C12" s="53" t="s">
        <v>74</v>
      </c>
      <c r="D12" s="59">
        <v>0</v>
      </c>
      <c r="E12" s="60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</row>
    <row r="13" spans="1:11" ht="26.4" x14ac:dyDescent="0.25">
      <c r="A13" s="33" t="s">
        <v>75</v>
      </c>
      <c r="B13" s="34"/>
      <c r="C13" s="53" t="s">
        <v>74</v>
      </c>
      <c r="D13" s="59">
        <v>0</v>
      </c>
      <c r="E13" s="60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s="49" customFormat="1" ht="26.4" x14ac:dyDescent="0.25">
      <c r="A14" s="47" t="s">
        <v>79</v>
      </c>
      <c r="B14" s="48"/>
      <c r="C14" s="52" t="s">
        <v>74</v>
      </c>
      <c r="D14" s="58">
        <f>G14</f>
        <v>287330</v>
      </c>
      <c r="E14" s="56">
        <v>0</v>
      </c>
      <c r="F14" s="57">
        <v>0</v>
      </c>
      <c r="G14" s="57">
        <v>287330</v>
      </c>
      <c r="H14" s="57">
        <v>0</v>
      </c>
      <c r="I14" s="57">
        <v>0</v>
      </c>
      <c r="J14" s="57">
        <v>0</v>
      </c>
      <c r="K14" s="57">
        <v>0</v>
      </c>
    </row>
    <row r="15" spans="1:11" s="49" customFormat="1" ht="13.2" x14ac:dyDescent="0.25">
      <c r="A15" s="47" t="s">
        <v>98</v>
      </c>
      <c r="B15" s="48"/>
      <c r="C15" s="52" t="s">
        <v>99</v>
      </c>
      <c r="D15" s="58">
        <f t="shared" ref="D15:D21" si="0">E15+G15+J15</f>
        <v>1818956.57</v>
      </c>
      <c r="E15" s="56">
        <v>1816081.57</v>
      </c>
      <c r="F15" s="57">
        <v>0</v>
      </c>
      <c r="G15" s="57">
        <v>0</v>
      </c>
      <c r="H15" s="57">
        <v>0</v>
      </c>
      <c r="I15" s="57">
        <v>0</v>
      </c>
      <c r="J15" s="57">
        <v>2875</v>
      </c>
      <c r="K15" s="57">
        <v>0</v>
      </c>
    </row>
    <row r="16" spans="1:11" s="49" customFormat="1" ht="13.2" x14ac:dyDescent="0.25">
      <c r="A16" s="47" t="s">
        <v>87</v>
      </c>
      <c r="B16" s="48"/>
      <c r="C16" s="52" t="s">
        <v>88</v>
      </c>
      <c r="D16" s="58">
        <f t="shared" si="0"/>
        <v>0</v>
      </c>
      <c r="E16" s="56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</row>
    <row r="17" spans="1:11" s="49" customFormat="1" ht="13.2" x14ac:dyDescent="0.25">
      <c r="A17" s="47" t="s">
        <v>87</v>
      </c>
      <c r="B17" s="48"/>
      <c r="C17" s="52" t="s">
        <v>89</v>
      </c>
      <c r="D17" s="58">
        <f t="shared" si="0"/>
        <v>0</v>
      </c>
      <c r="E17" s="56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</row>
    <row r="18" spans="1:11" s="49" customFormat="1" ht="26.4" x14ac:dyDescent="0.25">
      <c r="A18" s="47" t="s">
        <v>83</v>
      </c>
      <c r="B18" s="48"/>
      <c r="C18" s="52" t="s">
        <v>84</v>
      </c>
      <c r="D18" s="58">
        <f t="shared" si="0"/>
        <v>548913.15</v>
      </c>
      <c r="E18" s="56">
        <v>548044.9</v>
      </c>
      <c r="F18" s="57">
        <v>0</v>
      </c>
      <c r="G18" s="57">
        <v>0</v>
      </c>
      <c r="H18" s="57">
        <v>0</v>
      </c>
      <c r="I18" s="57">
        <v>0</v>
      </c>
      <c r="J18" s="57">
        <v>868.25</v>
      </c>
      <c r="K18" s="57">
        <v>0</v>
      </c>
    </row>
    <row r="19" spans="1:11" s="49" customFormat="1" ht="13.2" x14ac:dyDescent="0.25">
      <c r="A19" s="47" t="s">
        <v>146</v>
      </c>
      <c r="B19" s="48"/>
      <c r="C19" s="52" t="s">
        <v>81</v>
      </c>
      <c r="D19" s="58">
        <f t="shared" si="0"/>
        <v>30094.44</v>
      </c>
      <c r="E19" s="56">
        <v>30094.44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</row>
    <row r="20" spans="1:11" s="49" customFormat="1" ht="13.2" x14ac:dyDescent="0.25">
      <c r="A20" s="47" t="s">
        <v>144</v>
      </c>
      <c r="B20" s="48"/>
      <c r="C20" s="52" t="s">
        <v>81</v>
      </c>
      <c r="D20" s="58">
        <f t="shared" si="0"/>
        <v>4500</v>
      </c>
      <c r="E20" s="56">
        <v>0</v>
      </c>
      <c r="F20" s="57">
        <v>0</v>
      </c>
      <c r="G20" s="57">
        <v>0</v>
      </c>
      <c r="H20" s="57">
        <v>0</v>
      </c>
      <c r="I20" s="57">
        <v>0</v>
      </c>
      <c r="J20" s="57">
        <v>4500</v>
      </c>
      <c r="K20" s="57">
        <v>0</v>
      </c>
    </row>
    <row r="21" spans="1:11" s="49" customFormat="1" ht="13.2" x14ac:dyDescent="0.25">
      <c r="A21" s="47" t="s">
        <v>140</v>
      </c>
      <c r="B21" s="48"/>
      <c r="C21" s="52" t="s">
        <v>81</v>
      </c>
      <c r="D21" s="58">
        <f t="shared" si="0"/>
        <v>342532.59</v>
      </c>
      <c r="E21" s="56">
        <v>342532.59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</row>
    <row r="22" spans="1:11" s="49" customFormat="1" ht="26.4" x14ac:dyDescent="0.25">
      <c r="A22" s="47" t="s">
        <v>139</v>
      </c>
      <c r="B22" s="48"/>
      <c r="C22" s="52" t="s">
        <v>81</v>
      </c>
      <c r="D22" s="58">
        <f>E22+G22+J22</f>
        <v>0</v>
      </c>
      <c r="E22" s="56">
        <v>0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</row>
    <row r="23" spans="1:11" s="49" customFormat="1" ht="26.4" x14ac:dyDescent="0.25">
      <c r="A23" s="47" t="s">
        <v>145</v>
      </c>
      <c r="B23" s="48"/>
      <c r="C23" s="52" t="s">
        <v>81</v>
      </c>
      <c r="D23" s="58">
        <f>E23+G23+J23</f>
        <v>612864.51</v>
      </c>
      <c r="E23" s="56">
        <v>316518.03000000003</v>
      </c>
      <c r="F23" s="57">
        <v>0</v>
      </c>
      <c r="G23" s="57">
        <v>277330</v>
      </c>
      <c r="H23" s="57">
        <v>0</v>
      </c>
      <c r="I23" s="57">
        <v>0</v>
      </c>
      <c r="J23" s="57">
        <v>19016.48</v>
      </c>
      <c r="K23" s="57">
        <v>0</v>
      </c>
    </row>
    <row r="24" spans="1:11" s="49" customFormat="1" ht="26.4" x14ac:dyDescent="0.25">
      <c r="A24" s="47" t="s">
        <v>147</v>
      </c>
      <c r="B24" s="48"/>
      <c r="C24" s="52" t="s">
        <v>81</v>
      </c>
      <c r="D24" s="58">
        <f t="shared" ref="D24" si="1">E24+G24+J24</f>
        <v>81787.53</v>
      </c>
      <c r="E24" s="56">
        <v>33045.07</v>
      </c>
      <c r="F24" s="57">
        <v>0</v>
      </c>
      <c r="G24" s="57">
        <v>0</v>
      </c>
      <c r="H24" s="57">
        <v>0</v>
      </c>
      <c r="I24" s="57">
        <v>0</v>
      </c>
      <c r="J24" s="57">
        <v>48742.46</v>
      </c>
      <c r="K24" s="57">
        <v>0</v>
      </c>
    </row>
    <row r="25" spans="1:11" s="49" customFormat="1" ht="13.2" x14ac:dyDescent="0.25">
      <c r="A25" s="47" t="s">
        <v>143</v>
      </c>
      <c r="B25" s="48"/>
      <c r="C25" s="52" t="s">
        <v>81</v>
      </c>
      <c r="D25" s="58">
        <f>J25</f>
        <v>56895.4</v>
      </c>
      <c r="E25" s="56">
        <v>0</v>
      </c>
      <c r="F25" s="57">
        <v>0</v>
      </c>
      <c r="G25" s="57">
        <v>0</v>
      </c>
      <c r="H25" s="57">
        <v>0</v>
      </c>
      <c r="I25" s="57">
        <v>0</v>
      </c>
      <c r="J25" s="57">
        <v>56895.4</v>
      </c>
      <c r="K25" s="57">
        <v>0</v>
      </c>
    </row>
    <row r="26" spans="1:11" s="49" customFormat="1" ht="26.4" x14ac:dyDescent="0.25">
      <c r="A26" s="47" t="s">
        <v>142</v>
      </c>
      <c r="B26" s="48"/>
      <c r="C26" s="52" t="s">
        <v>81</v>
      </c>
      <c r="D26" s="58">
        <f t="shared" ref="D26" si="2">E26+G26+J26</f>
        <v>14719.06</v>
      </c>
      <c r="E26" s="56">
        <v>0</v>
      </c>
      <c r="F26" s="57">
        <v>0</v>
      </c>
      <c r="G26" s="57">
        <v>0</v>
      </c>
      <c r="H26" s="57">
        <v>0</v>
      </c>
      <c r="I26" s="57">
        <v>0</v>
      </c>
      <c r="J26" s="57">
        <v>14719.06</v>
      </c>
      <c r="K26" s="57">
        <v>0</v>
      </c>
    </row>
    <row r="27" spans="1:11" s="49" customFormat="1" ht="26.4" x14ac:dyDescent="0.25">
      <c r="A27" s="47" t="s">
        <v>141</v>
      </c>
      <c r="B27" s="48"/>
      <c r="C27" s="52" t="s">
        <v>81</v>
      </c>
      <c r="D27" s="58">
        <f t="shared" ref="D27:D31" si="3">E27+G27+J27</f>
        <v>53622.5</v>
      </c>
      <c r="E27" s="56">
        <v>0</v>
      </c>
      <c r="F27" s="57">
        <v>0</v>
      </c>
      <c r="G27" s="57">
        <v>10000</v>
      </c>
      <c r="H27" s="57">
        <v>0</v>
      </c>
      <c r="I27" s="57">
        <v>0</v>
      </c>
      <c r="J27" s="57">
        <v>43622.5</v>
      </c>
      <c r="K27" s="57">
        <v>0</v>
      </c>
    </row>
    <row r="28" spans="1:11" s="49" customFormat="1" ht="13.2" x14ac:dyDescent="0.25">
      <c r="A28" s="47" t="s">
        <v>91</v>
      </c>
      <c r="B28" s="48"/>
      <c r="C28" s="52" t="s">
        <v>92</v>
      </c>
      <c r="D28" s="58">
        <f t="shared" si="3"/>
        <v>0</v>
      </c>
      <c r="E28" s="56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</row>
    <row r="29" spans="1:11" s="49" customFormat="1" ht="13.2" x14ac:dyDescent="0.25">
      <c r="A29" s="47" t="s">
        <v>91</v>
      </c>
      <c r="B29" s="48"/>
      <c r="C29" s="52" t="s">
        <v>90</v>
      </c>
      <c r="D29" s="58">
        <f t="shared" si="3"/>
        <v>256000</v>
      </c>
      <c r="E29" s="56">
        <v>256000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</row>
    <row r="30" spans="1:11" s="49" customFormat="1" ht="13.2" x14ac:dyDescent="0.25">
      <c r="A30" s="47" t="s">
        <v>91</v>
      </c>
      <c r="B30" s="48"/>
      <c r="C30" s="52" t="s">
        <v>93</v>
      </c>
      <c r="D30" s="58">
        <f t="shared" si="3"/>
        <v>0</v>
      </c>
      <c r="E30" s="56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</row>
    <row r="31" spans="1:11" s="49" customFormat="1" ht="13.2" x14ac:dyDescent="0.25">
      <c r="A31" s="47" t="s">
        <v>91</v>
      </c>
      <c r="B31" s="48"/>
      <c r="C31" s="52" t="s">
        <v>94</v>
      </c>
      <c r="D31" s="58">
        <f t="shared" si="3"/>
        <v>1579.99</v>
      </c>
      <c r="E31" s="56">
        <v>414.08</v>
      </c>
      <c r="F31" s="57">
        <v>0</v>
      </c>
      <c r="G31" s="57">
        <v>0</v>
      </c>
      <c r="H31" s="57">
        <v>0</v>
      </c>
      <c r="I31" s="57">
        <v>0</v>
      </c>
      <c r="J31" s="57">
        <v>1165.9100000000001</v>
      </c>
      <c r="K31" s="57">
        <v>0</v>
      </c>
    </row>
    <row r="32" spans="1:11" ht="13.2" x14ac:dyDescent="0.25">
      <c r="A32" s="33" t="s">
        <v>101</v>
      </c>
      <c r="B32" s="34" t="s">
        <v>102</v>
      </c>
      <c r="C32" s="53"/>
      <c r="D32" s="58">
        <f>E32+J32</f>
        <v>58104.649999999994</v>
      </c>
      <c r="E32" s="56">
        <v>50199.59</v>
      </c>
      <c r="F32" s="61">
        <v>0</v>
      </c>
      <c r="G32" s="61">
        <v>0</v>
      </c>
      <c r="H32" s="61">
        <v>0</v>
      </c>
      <c r="I32" s="61">
        <v>0</v>
      </c>
      <c r="J32" s="61">
        <v>7905.06</v>
      </c>
      <c r="K32" s="61">
        <v>0</v>
      </c>
    </row>
    <row r="33" spans="1:12" ht="13.8" thickBot="1" x14ac:dyDescent="0.3">
      <c r="A33" s="33" t="s">
        <v>103</v>
      </c>
      <c r="B33" s="34" t="s">
        <v>104</v>
      </c>
      <c r="C33" s="53"/>
      <c r="D33" s="62">
        <v>0</v>
      </c>
      <c r="E33" s="56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</row>
    <row r="34" spans="1:12" ht="12.75" customHeight="1" x14ac:dyDescent="0.25">
      <c r="D34" s="63"/>
      <c r="E34" s="63"/>
      <c r="F34" s="63"/>
      <c r="G34" s="63"/>
      <c r="H34" s="63"/>
      <c r="I34" s="63"/>
      <c r="J34" s="63"/>
      <c r="K34" s="63"/>
    </row>
    <row r="35" spans="1:12" ht="12.75" customHeight="1" x14ac:dyDescent="0.25">
      <c r="D35" s="64">
        <f>D27+D26+D25+D24+D23+D22+D21+D20+D19</f>
        <v>1197016.03</v>
      </c>
      <c r="E35" s="63">
        <f>E27+E26+E25+E24+E23+E22+E21+E20+E19</f>
        <v>722190.13</v>
      </c>
      <c r="F35" s="63"/>
      <c r="G35" s="65">
        <f>G27+G26+G25+G24+G23+G22+G21+G20+G19</f>
        <v>287330</v>
      </c>
      <c r="H35" s="63"/>
      <c r="I35" s="63"/>
      <c r="J35" s="63">
        <f>J27+J26+J25+J24+J23+J22+J21+J20+J19</f>
        <v>187495.9</v>
      </c>
      <c r="K35" s="63"/>
    </row>
    <row r="36" spans="1:12" ht="12.75" customHeight="1" x14ac:dyDescent="0.25">
      <c r="D36" s="45"/>
      <c r="E36" s="45"/>
      <c r="G36" s="45"/>
      <c r="J36" s="45"/>
      <c r="L36" s="45"/>
    </row>
    <row r="37" spans="1:12" ht="12.75" customHeight="1" x14ac:dyDescent="0.25">
      <c r="D37" s="45"/>
    </row>
    <row r="38" spans="1:12" ht="12.75" customHeight="1" x14ac:dyDescent="0.25">
      <c r="D38" s="45"/>
    </row>
  </sheetData>
  <mergeCells count="14">
    <mergeCell ref="B2:G2"/>
    <mergeCell ref="B3:G3"/>
    <mergeCell ref="A5:A8"/>
    <mergeCell ref="B5:B8"/>
    <mergeCell ref="C5:C8"/>
    <mergeCell ref="D5:K5"/>
    <mergeCell ref="G7:G8"/>
    <mergeCell ref="H7:H8"/>
    <mergeCell ref="I7:I8"/>
    <mergeCell ref="J7:K7"/>
    <mergeCell ref="D6:D8"/>
    <mergeCell ref="E6:K6"/>
    <mergeCell ref="E7:E8"/>
    <mergeCell ref="F7:F8"/>
  </mergeCells>
  <pageMargins left="0.7" right="0.7" top="0.75" bottom="0.75" header="0.3" footer="0.3"/>
  <pageSetup paperSize="9" scale="7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D6" sqref="D6:D8"/>
    </sheetView>
  </sheetViews>
  <sheetFormatPr defaultRowHeight="12.75" customHeight="1" x14ac:dyDescent="0.25"/>
  <cols>
    <col min="1" max="1" width="32" customWidth="1"/>
    <col min="2" max="2" width="8.33203125" customWidth="1"/>
    <col min="3" max="3" width="16.6640625" customWidth="1"/>
    <col min="4" max="4" width="13.33203125" customWidth="1"/>
    <col min="5" max="5" width="20.88671875" customWidth="1"/>
    <col min="6" max="6" width="14.44140625" customWidth="1"/>
    <col min="7" max="7" width="12.88671875" customWidth="1"/>
    <col min="8" max="8" width="20.88671875" customWidth="1"/>
    <col min="9" max="9" width="14.44140625" customWidth="1"/>
    <col min="10" max="10" width="12.88671875" customWidth="1"/>
    <col min="11" max="11" width="12.5546875" customWidth="1"/>
    <col min="12" max="12" width="9.5546875" customWidth="1"/>
    <col min="13" max="13" width="7.88671875" customWidth="1"/>
  </cols>
  <sheetData>
    <row r="1" spans="1:10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14.25" customHeight="1" x14ac:dyDescent="0.25">
      <c r="A2" s="101" t="s">
        <v>152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ht="28.5" customHeight="1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</row>
    <row r="4" spans="1:10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ht="12.75" customHeight="1" x14ac:dyDescent="0.25">
      <c r="A5" s="93" t="s">
        <v>42</v>
      </c>
      <c r="B5" s="93" t="s">
        <v>61</v>
      </c>
      <c r="C5" s="93" t="s">
        <v>62</v>
      </c>
      <c r="D5" s="96" t="s">
        <v>63</v>
      </c>
      <c r="E5" s="97"/>
      <c r="F5" s="97"/>
      <c r="G5" s="97"/>
      <c r="H5" s="97"/>
      <c r="I5" s="97"/>
      <c r="J5" s="98"/>
    </row>
    <row r="6" spans="1:10" ht="12.75" customHeight="1" x14ac:dyDescent="0.25">
      <c r="A6" s="94"/>
      <c r="B6" s="94"/>
      <c r="C6" s="94"/>
      <c r="D6" s="93" t="s">
        <v>153</v>
      </c>
      <c r="E6" s="96" t="s">
        <v>65</v>
      </c>
      <c r="F6" s="97"/>
      <c r="G6" s="97"/>
      <c r="H6" s="97"/>
      <c r="I6" s="97"/>
      <c r="J6" s="98"/>
    </row>
    <row r="7" spans="1:10" ht="12.75" customHeight="1" x14ac:dyDescent="0.25">
      <c r="A7" s="94"/>
      <c r="B7" s="94"/>
      <c r="C7" s="94"/>
      <c r="D7" s="94"/>
      <c r="E7" s="93" t="s">
        <v>66</v>
      </c>
      <c r="F7" s="93" t="s">
        <v>68</v>
      </c>
      <c r="G7" s="93" t="s">
        <v>69</v>
      </c>
      <c r="H7" s="93" t="s">
        <v>70</v>
      </c>
      <c r="I7" s="99" t="s">
        <v>71</v>
      </c>
      <c r="J7" s="100"/>
    </row>
    <row r="8" spans="1:10" ht="134.25" customHeight="1" x14ac:dyDescent="0.25">
      <c r="A8" s="95"/>
      <c r="B8" s="95"/>
      <c r="C8" s="95"/>
      <c r="D8" s="95"/>
      <c r="E8" s="95"/>
      <c r="F8" s="95"/>
      <c r="G8" s="95"/>
      <c r="H8" s="95"/>
      <c r="I8" s="29" t="s">
        <v>64</v>
      </c>
      <c r="J8" s="29" t="s">
        <v>72</v>
      </c>
    </row>
    <row r="9" spans="1:10" ht="12.75" customHeight="1" x14ac:dyDescent="0.25">
      <c r="A9" s="29">
        <v>1</v>
      </c>
      <c r="B9" s="29">
        <v>2</v>
      </c>
      <c r="C9" s="29">
        <v>3</v>
      </c>
      <c r="D9" s="29">
        <v>11</v>
      </c>
      <c r="E9" s="29">
        <v>12</v>
      </c>
      <c r="F9" s="29">
        <v>13</v>
      </c>
      <c r="G9" s="29">
        <v>14</v>
      </c>
      <c r="H9" s="29">
        <v>15</v>
      </c>
      <c r="I9" s="29">
        <v>16</v>
      </c>
      <c r="J9" s="29">
        <v>17</v>
      </c>
    </row>
    <row r="10" spans="1:10" ht="26.4" x14ac:dyDescent="0.25">
      <c r="A10" s="33" t="s">
        <v>73</v>
      </c>
      <c r="B10" s="34"/>
      <c r="C10" s="34" t="s">
        <v>74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ht="26.4" x14ac:dyDescent="0.25">
      <c r="A11" s="33" t="s">
        <v>75</v>
      </c>
      <c r="B11" s="34"/>
      <c r="C11" s="34" t="s">
        <v>74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</row>
    <row r="12" spans="1:10" ht="13.2" x14ac:dyDescent="0.25">
      <c r="A12" s="33" t="s">
        <v>76</v>
      </c>
      <c r="B12" s="34"/>
      <c r="C12" s="34" t="s">
        <v>77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</row>
    <row r="13" spans="1:10" s="49" customFormat="1" ht="39.6" x14ac:dyDescent="0.25">
      <c r="A13" s="47" t="s">
        <v>78</v>
      </c>
      <c r="B13" s="48"/>
      <c r="C13" s="48" t="s">
        <v>77</v>
      </c>
      <c r="D13" s="44">
        <f>E13</f>
        <v>2045416.64</v>
      </c>
      <c r="E13" s="44">
        <v>2045416.64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</row>
    <row r="14" spans="1:10" s="49" customFormat="1" ht="26.4" x14ac:dyDescent="0.25">
      <c r="A14" s="47" t="s">
        <v>79</v>
      </c>
      <c r="B14" s="48"/>
      <c r="C14" s="48" t="s">
        <v>74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</row>
    <row r="15" spans="1:10" s="49" customFormat="1" ht="26.4" x14ac:dyDescent="0.25">
      <c r="A15" s="47" t="s">
        <v>80</v>
      </c>
      <c r="B15" s="48"/>
      <c r="C15" s="48" t="s">
        <v>81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</row>
    <row r="16" spans="1:10" s="49" customFormat="1" ht="13.2" x14ac:dyDescent="0.25">
      <c r="A16" s="47" t="s">
        <v>82</v>
      </c>
      <c r="B16" s="48"/>
      <c r="C16" s="48" t="s">
        <v>81</v>
      </c>
      <c r="D16" s="44">
        <v>285416.64</v>
      </c>
      <c r="E16" s="44">
        <v>285416.64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</row>
    <row r="17" spans="1:10" s="49" customFormat="1" ht="26.4" x14ac:dyDescent="0.25">
      <c r="A17" s="47" t="s">
        <v>83</v>
      </c>
      <c r="B17" s="48"/>
      <c r="C17" s="48" t="s">
        <v>84</v>
      </c>
      <c r="D17" s="44">
        <v>430000</v>
      </c>
      <c r="E17" s="44">
        <v>430000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</row>
    <row r="18" spans="1:10" s="49" customFormat="1" ht="26.4" x14ac:dyDescent="0.25">
      <c r="A18" s="47" t="s">
        <v>85</v>
      </c>
      <c r="B18" s="48"/>
      <c r="C18" s="48" t="s">
        <v>81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</row>
    <row r="19" spans="1:10" s="49" customFormat="1" ht="26.4" x14ac:dyDescent="0.25">
      <c r="A19" s="47" t="s">
        <v>86</v>
      </c>
      <c r="B19" s="48"/>
      <c r="C19" s="48" t="s">
        <v>81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</row>
    <row r="20" spans="1:10" s="49" customFormat="1" ht="13.2" x14ac:dyDescent="0.25">
      <c r="A20" s="47" t="s">
        <v>87</v>
      </c>
      <c r="B20" s="48"/>
      <c r="C20" s="48" t="s">
        <v>88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</row>
    <row r="21" spans="1:10" s="49" customFormat="1" ht="13.2" x14ac:dyDescent="0.25">
      <c r="A21" s="47" t="s">
        <v>87</v>
      </c>
      <c r="B21" s="48"/>
      <c r="C21" s="48" t="s">
        <v>89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</row>
    <row r="22" spans="1:10" s="49" customFormat="1" ht="13.2" x14ac:dyDescent="0.25">
      <c r="A22" s="47" t="s">
        <v>87</v>
      </c>
      <c r="B22" s="48"/>
      <c r="C22" s="48" t="s">
        <v>90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</row>
    <row r="23" spans="1:10" s="49" customFormat="1" ht="13.2" x14ac:dyDescent="0.25">
      <c r="A23" s="47" t="s">
        <v>91</v>
      </c>
      <c r="B23" s="48"/>
      <c r="C23" s="48" t="s">
        <v>89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</row>
    <row r="24" spans="1:10" s="49" customFormat="1" ht="13.2" x14ac:dyDescent="0.25">
      <c r="A24" s="47" t="s">
        <v>91</v>
      </c>
      <c r="B24" s="48"/>
      <c r="C24" s="48" t="s">
        <v>81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/>
      <c r="J24" s="44">
        <v>0</v>
      </c>
    </row>
    <row r="25" spans="1:10" s="49" customFormat="1" ht="13.2" x14ac:dyDescent="0.25">
      <c r="A25" s="47" t="s">
        <v>91</v>
      </c>
      <c r="B25" s="48"/>
      <c r="C25" s="48" t="s">
        <v>92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</row>
    <row r="26" spans="1:10" s="49" customFormat="1" ht="13.2" x14ac:dyDescent="0.25">
      <c r="A26" s="47" t="s">
        <v>91</v>
      </c>
      <c r="B26" s="48"/>
      <c r="C26" s="48" t="s">
        <v>90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</row>
    <row r="27" spans="1:10" s="49" customFormat="1" ht="13.2" x14ac:dyDescent="0.25">
      <c r="A27" s="47" t="s">
        <v>91</v>
      </c>
      <c r="B27" s="48"/>
      <c r="C27" s="48" t="s">
        <v>93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</row>
    <row r="28" spans="1:10" s="49" customFormat="1" ht="13.2" x14ac:dyDescent="0.25">
      <c r="A28" s="47" t="s">
        <v>91</v>
      </c>
      <c r="B28" s="48"/>
      <c r="C28" s="48" t="s">
        <v>94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</row>
    <row r="29" spans="1:10" s="49" customFormat="1" ht="13.2" x14ac:dyDescent="0.25">
      <c r="A29" s="47" t="s">
        <v>95</v>
      </c>
      <c r="B29" s="48"/>
      <c r="C29" s="48" t="s">
        <v>81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</row>
    <row r="30" spans="1:10" s="49" customFormat="1" ht="26.4" x14ac:dyDescent="0.25">
      <c r="A30" s="47" t="s">
        <v>96</v>
      </c>
      <c r="B30" s="48"/>
      <c r="C30" s="48" t="s">
        <v>81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</row>
    <row r="31" spans="1:10" s="49" customFormat="1" ht="13.2" x14ac:dyDescent="0.25">
      <c r="A31" s="47" t="s">
        <v>97</v>
      </c>
      <c r="B31" s="48"/>
      <c r="C31" s="48" t="s">
        <v>81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</row>
    <row r="32" spans="1:10" s="49" customFormat="1" ht="13.2" x14ac:dyDescent="0.25">
      <c r="A32" s="47" t="s">
        <v>98</v>
      </c>
      <c r="B32" s="48"/>
      <c r="C32" s="48" t="s">
        <v>99</v>
      </c>
      <c r="D32" s="44">
        <v>1330000</v>
      </c>
      <c r="E32" s="44">
        <v>1330000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</row>
    <row r="33" spans="1:10" s="49" customFormat="1" ht="26.4" x14ac:dyDescent="0.25">
      <c r="A33" s="47" t="s">
        <v>100</v>
      </c>
      <c r="B33" s="48"/>
      <c r="C33" s="48" t="s">
        <v>81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</row>
    <row r="34" spans="1:10" ht="13.2" x14ac:dyDescent="0.25">
      <c r="A34" s="33" t="s">
        <v>101</v>
      </c>
      <c r="B34" s="34" t="s">
        <v>102</v>
      </c>
      <c r="C34" s="34"/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</row>
    <row r="35" spans="1:10" ht="13.2" x14ac:dyDescent="0.25">
      <c r="A35" s="33" t="s">
        <v>103</v>
      </c>
      <c r="B35" s="34" t="s">
        <v>104</v>
      </c>
      <c r="C35" s="34"/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</row>
  </sheetData>
  <mergeCells count="12">
    <mergeCell ref="A5:A8"/>
    <mergeCell ref="B5:B8"/>
    <mergeCell ref="C5:C8"/>
    <mergeCell ref="A2:J3"/>
    <mergeCell ref="D5:J5"/>
    <mergeCell ref="D6:D8"/>
    <mergeCell ref="I7:J7"/>
    <mergeCell ref="H7:H8"/>
    <mergeCell ref="G7:G8"/>
    <mergeCell ref="E6:J6"/>
    <mergeCell ref="E7:E8"/>
    <mergeCell ref="F7:F8"/>
  </mergeCells>
  <pageMargins left="0.7" right="0.7" top="0.75" bottom="0.75" header="0.3" footer="0.3"/>
  <pageSetup paperSize="9" scale="8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D6" sqref="D6:D8"/>
    </sheetView>
  </sheetViews>
  <sheetFormatPr defaultRowHeight="12.75" customHeight="1" x14ac:dyDescent="0.25"/>
  <cols>
    <col min="1" max="1" width="32" customWidth="1"/>
    <col min="2" max="2" width="8.33203125" customWidth="1"/>
    <col min="3" max="3" width="16.6640625" customWidth="1"/>
    <col min="4" max="4" width="13.109375" customWidth="1"/>
    <col min="5" max="5" width="20.88671875" customWidth="1"/>
    <col min="6" max="6" width="14.5546875" customWidth="1"/>
    <col min="7" max="7" width="13" customWidth="1"/>
    <col min="8" max="8" width="20.88671875" customWidth="1"/>
    <col min="9" max="9" width="14.5546875" customWidth="1"/>
    <col min="10" max="10" width="13" customWidth="1"/>
    <col min="11" max="11" width="12.5546875" customWidth="1"/>
    <col min="12" max="12" width="9.5546875" customWidth="1"/>
    <col min="13" max="13" width="7.88671875" customWidth="1"/>
  </cols>
  <sheetData>
    <row r="1" spans="1:10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 t="s">
        <v>60</v>
      </c>
    </row>
    <row r="2" spans="1:10" ht="14.25" customHeight="1" x14ac:dyDescent="0.25">
      <c r="A2" s="27"/>
      <c r="B2" s="7" t="s">
        <v>59</v>
      </c>
      <c r="C2" s="7"/>
      <c r="D2" s="27"/>
      <c r="E2" s="27"/>
      <c r="F2" s="27"/>
      <c r="G2" s="27"/>
      <c r="H2" s="27"/>
      <c r="I2" s="27"/>
      <c r="J2" s="27"/>
    </row>
    <row r="3" spans="1:10" ht="14.25" customHeight="1" x14ac:dyDescent="0.25">
      <c r="A3" s="27"/>
      <c r="B3" s="92" t="s">
        <v>151</v>
      </c>
      <c r="C3" s="92"/>
      <c r="D3" s="92"/>
      <c r="E3" s="92"/>
      <c r="F3" s="92"/>
      <c r="G3" s="27"/>
      <c r="H3" s="27"/>
      <c r="I3" s="27"/>
      <c r="J3" s="27"/>
    </row>
    <row r="4" spans="1:10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ht="12.75" customHeight="1" x14ac:dyDescent="0.25">
      <c r="A5" s="93" t="s">
        <v>42</v>
      </c>
      <c r="B5" s="93" t="s">
        <v>61</v>
      </c>
      <c r="C5" s="93" t="s">
        <v>62</v>
      </c>
      <c r="D5" s="96" t="s">
        <v>63</v>
      </c>
      <c r="E5" s="97"/>
      <c r="F5" s="97"/>
      <c r="G5" s="97"/>
      <c r="H5" s="97"/>
      <c r="I5" s="97"/>
      <c r="J5" s="98"/>
    </row>
    <row r="6" spans="1:10" ht="12.75" customHeight="1" x14ac:dyDescent="0.25">
      <c r="A6" s="94"/>
      <c r="B6" s="94"/>
      <c r="C6" s="94"/>
      <c r="D6" s="93" t="s">
        <v>154</v>
      </c>
      <c r="E6" s="96" t="s">
        <v>65</v>
      </c>
      <c r="F6" s="97"/>
      <c r="G6" s="97"/>
      <c r="H6" s="97"/>
      <c r="I6" s="97"/>
      <c r="J6" s="98"/>
    </row>
    <row r="7" spans="1:10" ht="12.75" customHeight="1" x14ac:dyDescent="0.25">
      <c r="A7" s="94"/>
      <c r="B7" s="94"/>
      <c r="C7" s="94"/>
      <c r="D7" s="94"/>
      <c r="E7" s="93" t="s">
        <v>66</v>
      </c>
      <c r="F7" s="93" t="s">
        <v>68</v>
      </c>
      <c r="G7" s="93" t="s">
        <v>69</v>
      </c>
      <c r="H7" s="93" t="s">
        <v>70</v>
      </c>
      <c r="I7" s="99" t="s">
        <v>71</v>
      </c>
      <c r="J7" s="100"/>
    </row>
    <row r="8" spans="1:10" ht="134.25" customHeight="1" x14ac:dyDescent="0.25">
      <c r="A8" s="95"/>
      <c r="B8" s="95"/>
      <c r="C8" s="95"/>
      <c r="D8" s="95"/>
      <c r="E8" s="95"/>
      <c r="F8" s="95"/>
      <c r="G8" s="95"/>
      <c r="H8" s="95"/>
      <c r="I8" s="51" t="s">
        <v>64</v>
      </c>
      <c r="J8" s="51" t="s">
        <v>72</v>
      </c>
    </row>
    <row r="9" spans="1:10" ht="12.75" customHeight="1" x14ac:dyDescent="0.25">
      <c r="A9" s="51">
        <v>1</v>
      </c>
      <c r="B9" s="51">
        <v>2</v>
      </c>
      <c r="C9" s="51">
        <v>3</v>
      </c>
      <c r="D9" s="51">
        <v>18</v>
      </c>
      <c r="E9" s="51">
        <v>19</v>
      </c>
      <c r="F9" s="51">
        <v>20</v>
      </c>
      <c r="G9" s="51">
        <v>21</v>
      </c>
      <c r="H9" s="51">
        <v>22</v>
      </c>
      <c r="I9" s="51">
        <v>23</v>
      </c>
      <c r="J9" s="51">
        <v>24</v>
      </c>
    </row>
    <row r="10" spans="1:10" ht="26.4" x14ac:dyDescent="0.25">
      <c r="A10" s="33" t="s">
        <v>73</v>
      </c>
      <c r="B10" s="34"/>
      <c r="C10" s="34" t="s">
        <v>74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ht="26.4" x14ac:dyDescent="0.25">
      <c r="A11" s="33" t="s">
        <v>75</v>
      </c>
      <c r="B11" s="34"/>
      <c r="C11" s="34" t="s">
        <v>74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</row>
    <row r="12" spans="1:10" ht="13.2" x14ac:dyDescent="0.25">
      <c r="A12" s="33" t="s">
        <v>76</v>
      </c>
      <c r="B12" s="34"/>
      <c r="C12" s="34" t="s">
        <v>77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</row>
    <row r="13" spans="1:10" s="49" customFormat="1" ht="39.6" x14ac:dyDescent="0.25">
      <c r="A13" s="47" t="s">
        <v>78</v>
      </c>
      <c r="B13" s="48"/>
      <c r="C13" s="48" t="s">
        <v>77</v>
      </c>
      <c r="D13" s="44">
        <f>E13</f>
        <v>1058466.5</v>
      </c>
      <c r="E13" s="44">
        <v>1058466.5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</row>
    <row r="14" spans="1:10" s="49" customFormat="1" ht="26.4" x14ac:dyDescent="0.25">
      <c r="A14" s="47" t="s">
        <v>79</v>
      </c>
      <c r="B14" s="48"/>
      <c r="C14" s="48" t="s">
        <v>74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</row>
    <row r="15" spans="1:10" s="49" customFormat="1" ht="26.4" x14ac:dyDescent="0.25">
      <c r="A15" s="47" t="s">
        <v>80</v>
      </c>
      <c r="B15" s="48"/>
      <c r="C15" s="48" t="s">
        <v>81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</row>
    <row r="16" spans="1:10" s="49" customFormat="1" ht="13.2" x14ac:dyDescent="0.25">
      <c r="A16" s="47" t="s">
        <v>82</v>
      </c>
      <c r="B16" s="48"/>
      <c r="C16" s="48" t="s">
        <v>81</v>
      </c>
      <c r="D16" s="44">
        <v>122397.49</v>
      </c>
      <c r="E16" s="44">
        <v>122397.49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</row>
    <row r="17" spans="1:10" s="49" customFormat="1" ht="26.4" x14ac:dyDescent="0.25">
      <c r="A17" s="47" t="s">
        <v>83</v>
      </c>
      <c r="B17" s="48"/>
      <c r="C17" s="48" t="s">
        <v>84</v>
      </c>
      <c r="D17" s="44">
        <v>336069.01</v>
      </c>
      <c r="E17" s="44">
        <v>336069.01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</row>
    <row r="18" spans="1:10" s="49" customFormat="1" ht="26.4" x14ac:dyDescent="0.25">
      <c r="A18" s="47" t="s">
        <v>85</v>
      </c>
      <c r="B18" s="48"/>
      <c r="C18" s="48" t="s">
        <v>81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</row>
    <row r="19" spans="1:10" s="49" customFormat="1" ht="26.4" x14ac:dyDescent="0.25">
      <c r="A19" s="47" t="s">
        <v>86</v>
      </c>
      <c r="B19" s="48"/>
      <c r="C19" s="48" t="s">
        <v>81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</row>
    <row r="20" spans="1:10" s="49" customFormat="1" ht="13.2" x14ac:dyDescent="0.25">
      <c r="A20" s="47" t="s">
        <v>87</v>
      </c>
      <c r="B20" s="48"/>
      <c r="C20" s="48" t="s">
        <v>88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</row>
    <row r="21" spans="1:10" s="49" customFormat="1" ht="13.2" x14ac:dyDescent="0.25">
      <c r="A21" s="47" t="s">
        <v>87</v>
      </c>
      <c r="B21" s="48"/>
      <c r="C21" s="48" t="s">
        <v>89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</row>
    <row r="22" spans="1:10" s="49" customFormat="1" ht="13.2" x14ac:dyDescent="0.25">
      <c r="A22" s="47" t="s">
        <v>87</v>
      </c>
      <c r="B22" s="48"/>
      <c r="C22" s="48" t="s">
        <v>90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</row>
    <row r="23" spans="1:10" s="49" customFormat="1" ht="13.2" x14ac:dyDescent="0.25">
      <c r="A23" s="47" t="s">
        <v>91</v>
      </c>
      <c r="B23" s="48"/>
      <c r="C23" s="48" t="s">
        <v>89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</row>
    <row r="24" spans="1:10" s="49" customFormat="1" ht="13.2" x14ac:dyDescent="0.25">
      <c r="A24" s="47" t="s">
        <v>91</v>
      </c>
      <c r="B24" s="48"/>
      <c r="C24" s="48" t="s">
        <v>81</v>
      </c>
      <c r="D24" s="44"/>
      <c r="E24" s="44">
        <v>0</v>
      </c>
      <c r="F24" s="44">
        <v>0</v>
      </c>
      <c r="G24" s="44">
        <v>0</v>
      </c>
      <c r="H24" s="44">
        <v>0</v>
      </c>
      <c r="I24" s="44"/>
      <c r="J24" s="44">
        <v>0</v>
      </c>
    </row>
    <row r="25" spans="1:10" s="49" customFormat="1" ht="13.2" x14ac:dyDescent="0.25">
      <c r="A25" s="47" t="s">
        <v>91</v>
      </c>
      <c r="B25" s="48"/>
      <c r="C25" s="48" t="s">
        <v>92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</row>
    <row r="26" spans="1:10" s="49" customFormat="1" ht="13.2" x14ac:dyDescent="0.25">
      <c r="A26" s="47" t="s">
        <v>91</v>
      </c>
      <c r="B26" s="48"/>
      <c r="C26" s="48" t="s">
        <v>90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</row>
    <row r="27" spans="1:10" s="49" customFormat="1" ht="13.2" x14ac:dyDescent="0.25">
      <c r="A27" s="47" t="s">
        <v>91</v>
      </c>
      <c r="B27" s="48"/>
      <c r="C27" s="48" t="s">
        <v>93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</row>
    <row r="28" spans="1:10" s="49" customFormat="1" ht="13.2" x14ac:dyDescent="0.25">
      <c r="A28" s="47" t="s">
        <v>91</v>
      </c>
      <c r="B28" s="48"/>
      <c r="C28" s="48" t="s">
        <v>94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</row>
    <row r="29" spans="1:10" s="49" customFormat="1" ht="13.2" x14ac:dyDescent="0.25">
      <c r="A29" s="47" t="s">
        <v>95</v>
      </c>
      <c r="B29" s="48"/>
      <c r="C29" s="48" t="s">
        <v>81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</row>
    <row r="30" spans="1:10" s="49" customFormat="1" ht="26.4" x14ac:dyDescent="0.25">
      <c r="A30" s="47" t="s">
        <v>96</v>
      </c>
      <c r="B30" s="48"/>
      <c r="C30" s="48" t="s">
        <v>81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</row>
    <row r="31" spans="1:10" s="49" customFormat="1" ht="13.2" x14ac:dyDescent="0.25">
      <c r="A31" s="47" t="s">
        <v>97</v>
      </c>
      <c r="B31" s="48"/>
      <c r="C31" s="48" t="s">
        <v>81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</row>
    <row r="32" spans="1:10" s="49" customFormat="1" ht="13.2" x14ac:dyDescent="0.25">
      <c r="A32" s="47" t="s">
        <v>98</v>
      </c>
      <c r="B32" s="48"/>
      <c r="C32" s="48" t="s">
        <v>99</v>
      </c>
      <c r="D32" s="44">
        <v>600000</v>
      </c>
      <c r="E32" s="44">
        <v>600000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</row>
    <row r="33" spans="1:10" s="49" customFormat="1" ht="26.4" x14ac:dyDescent="0.25">
      <c r="A33" s="47" t="s">
        <v>100</v>
      </c>
      <c r="B33" s="48"/>
      <c r="C33" s="48" t="s">
        <v>81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</row>
    <row r="34" spans="1:10" ht="13.2" x14ac:dyDescent="0.25">
      <c r="A34" s="33" t="s">
        <v>101</v>
      </c>
      <c r="B34" s="34" t="s">
        <v>102</v>
      </c>
      <c r="C34" s="34"/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</row>
    <row r="35" spans="1:10" ht="13.2" x14ac:dyDescent="0.25">
      <c r="A35" s="33" t="s">
        <v>103</v>
      </c>
      <c r="B35" s="34" t="s">
        <v>104</v>
      </c>
      <c r="C35" s="34"/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</row>
  </sheetData>
  <mergeCells count="12">
    <mergeCell ref="H7:H8"/>
    <mergeCell ref="I7:J7"/>
    <mergeCell ref="B3:F3"/>
    <mergeCell ref="E7:E8"/>
    <mergeCell ref="D5:J5"/>
    <mergeCell ref="D6:D8"/>
    <mergeCell ref="E6:J6"/>
    <mergeCell ref="A5:A8"/>
    <mergeCell ref="B5:B8"/>
    <mergeCell ref="C5:C8"/>
    <mergeCell ref="F7:F8"/>
    <mergeCell ref="G7:G8"/>
  </mergeCells>
  <pageMargins left="0.7" right="0.7" top="0.75" bottom="0.75" header="0.3" footer="0.3"/>
  <pageSetup paperSize="9" scale="8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opLeftCell="A4" workbookViewId="0">
      <selection activeCell="G14" sqref="G14"/>
    </sheetView>
  </sheetViews>
  <sheetFormatPr defaultRowHeight="12.75" customHeight="1" x14ac:dyDescent="0.25"/>
  <cols>
    <col min="1" max="1" width="23.5546875" customWidth="1"/>
    <col min="2" max="2" width="8.6640625" customWidth="1"/>
    <col min="3" max="12" width="13.6640625" customWidth="1"/>
  </cols>
  <sheetData>
    <row r="1" spans="1:12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 t="s">
        <v>105</v>
      </c>
    </row>
    <row r="2" spans="1:12" ht="26.25" customHeight="1" x14ac:dyDescent="0.25">
      <c r="A2" s="102" t="s">
        <v>106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2" ht="14.25" customHeight="1" x14ac:dyDescent="0.25">
      <c r="A3" s="92" t="s">
        <v>151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2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2" ht="30.75" customHeight="1" x14ac:dyDescent="0.25">
      <c r="A5" s="103" t="s">
        <v>42</v>
      </c>
      <c r="B5" s="103" t="s">
        <v>61</v>
      </c>
      <c r="C5" s="103" t="s">
        <v>107</v>
      </c>
      <c r="D5" s="104" t="s">
        <v>108</v>
      </c>
      <c r="E5" s="104"/>
      <c r="F5" s="104"/>
      <c r="G5" s="104"/>
      <c r="H5" s="104"/>
      <c r="I5" s="104"/>
      <c r="J5" s="104"/>
      <c r="K5" s="104"/>
      <c r="L5" s="104"/>
    </row>
    <row r="6" spans="1:12" ht="15.45" customHeight="1" x14ac:dyDescent="0.25">
      <c r="A6" s="103"/>
      <c r="B6" s="103"/>
      <c r="C6" s="103"/>
      <c r="D6" s="103" t="s">
        <v>109</v>
      </c>
      <c r="E6" s="103"/>
      <c r="F6" s="103"/>
      <c r="G6" s="104" t="s">
        <v>65</v>
      </c>
      <c r="H6" s="104"/>
      <c r="I6" s="104"/>
      <c r="J6" s="104"/>
      <c r="K6" s="104"/>
      <c r="L6" s="104"/>
    </row>
    <row r="7" spans="1:12" ht="92.25" customHeight="1" x14ac:dyDescent="0.25">
      <c r="A7" s="103"/>
      <c r="B7" s="103"/>
      <c r="C7" s="103"/>
      <c r="D7" s="103"/>
      <c r="E7" s="103"/>
      <c r="F7" s="103"/>
      <c r="G7" s="104" t="s">
        <v>110</v>
      </c>
      <c r="H7" s="104"/>
      <c r="I7" s="104"/>
      <c r="J7" s="104" t="s">
        <v>111</v>
      </c>
      <c r="K7" s="104"/>
      <c r="L7" s="104"/>
    </row>
    <row r="8" spans="1:12" ht="66.900000000000006" customHeight="1" x14ac:dyDescent="0.25">
      <c r="A8" s="103"/>
      <c r="B8" s="103"/>
      <c r="C8" s="103"/>
      <c r="D8" s="29" t="s">
        <v>134</v>
      </c>
      <c r="E8" s="29" t="s">
        <v>135</v>
      </c>
      <c r="F8" s="29" t="s">
        <v>136</v>
      </c>
      <c r="G8" s="46" t="s">
        <v>134</v>
      </c>
      <c r="H8" s="46" t="s">
        <v>135</v>
      </c>
      <c r="I8" s="46" t="s">
        <v>136</v>
      </c>
      <c r="J8" s="46" t="s">
        <v>134</v>
      </c>
      <c r="K8" s="46" t="s">
        <v>135</v>
      </c>
      <c r="L8" s="46" t="s">
        <v>136</v>
      </c>
    </row>
    <row r="9" spans="1:12" ht="13.2" x14ac:dyDescent="0.25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</row>
    <row r="10" spans="1:12" ht="52.8" x14ac:dyDescent="0.25">
      <c r="A10" s="33" t="s">
        <v>112</v>
      </c>
      <c r="B10" s="34"/>
      <c r="C10" s="34" t="s">
        <v>137</v>
      </c>
      <c r="D10" s="61">
        <f>G10</f>
        <v>33795.449999999997</v>
      </c>
      <c r="E10" s="61">
        <v>0</v>
      </c>
      <c r="F10" s="61">
        <v>0</v>
      </c>
      <c r="G10" s="61">
        <v>33795.449999999997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</row>
    <row r="11" spans="1:12" ht="39.6" x14ac:dyDescent="0.25">
      <c r="A11" s="33" t="s">
        <v>113</v>
      </c>
      <c r="B11" s="34"/>
      <c r="C11" s="34" t="s">
        <v>137</v>
      </c>
      <c r="D11" s="61">
        <f>G11</f>
        <v>1197016.03</v>
      </c>
      <c r="E11" s="61">
        <v>285416.64</v>
      </c>
      <c r="F11" s="61">
        <v>122397.49</v>
      </c>
      <c r="G11" s="61">
        <v>1197016.03</v>
      </c>
      <c r="H11" s="61">
        <v>285416.64</v>
      </c>
      <c r="I11" s="61">
        <v>122397.49</v>
      </c>
      <c r="J11" s="61">
        <v>0</v>
      </c>
      <c r="K11" s="61">
        <v>0</v>
      </c>
      <c r="L11" s="61">
        <v>0</v>
      </c>
    </row>
    <row r="12" spans="1:12" ht="39.6" x14ac:dyDescent="0.25">
      <c r="A12" s="33" t="s">
        <v>114</v>
      </c>
      <c r="B12" s="34"/>
      <c r="C12" s="34" t="s">
        <v>137</v>
      </c>
      <c r="D12" s="61">
        <f>G12</f>
        <v>1163220.58</v>
      </c>
      <c r="E12" s="61">
        <v>285416.64</v>
      </c>
      <c r="F12" s="61">
        <v>122397.49</v>
      </c>
      <c r="G12" s="61">
        <f>G11-G10</f>
        <v>1163220.58</v>
      </c>
      <c r="H12" s="61">
        <v>285416.64</v>
      </c>
      <c r="I12" s="61">
        <v>122397.49</v>
      </c>
      <c r="J12" s="61">
        <v>0</v>
      </c>
      <c r="K12" s="61">
        <v>0</v>
      </c>
      <c r="L12" s="61">
        <v>0</v>
      </c>
    </row>
  </sheetData>
  <mergeCells count="10">
    <mergeCell ref="A2:K2"/>
    <mergeCell ref="A3:K3"/>
    <mergeCell ref="A5:A8"/>
    <mergeCell ref="B5:B8"/>
    <mergeCell ref="C5:C8"/>
    <mergeCell ref="D5:L5"/>
    <mergeCell ref="J7:L7"/>
    <mergeCell ref="D6:F7"/>
    <mergeCell ref="G7:I7"/>
    <mergeCell ref="G6:L6"/>
  </mergeCells>
  <pageMargins left="0.7" right="0.7" top="0.75" bottom="0.75" header="0.3" footer="0.3"/>
  <pageSetup paperSize="9" scale="7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workbookViewId="0">
      <selection activeCell="A4" sqref="A4:C4"/>
    </sheetView>
  </sheetViews>
  <sheetFormatPr defaultRowHeight="12.75" customHeight="1" x14ac:dyDescent="0.25"/>
  <cols>
    <col min="1" max="1" width="37.6640625" customWidth="1"/>
    <col min="2" max="2" width="17.44140625" customWidth="1"/>
    <col min="3" max="3" width="29.44140625" customWidth="1"/>
  </cols>
  <sheetData>
    <row r="1" spans="1:3" ht="12.75" customHeight="1" x14ac:dyDescent="0.25">
      <c r="A1" s="27"/>
      <c r="B1" s="27"/>
      <c r="C1" s="28" t="s">
        <v>115</v>
      </c>
    </row>
    <row r="2" spans="1:3" ht="14.25" customHeight="1" x14ac:dyDescent="0.25">
      <c r="A2" s="92" t="s">
        <v>116</v>
      </c>
      <c r="B2" s="92"/>
      <c r="C2" s="92"/>
    </row>
    <row r="3" spans="1:3" ht="14.25" customHeight="1" x14ac:dyDescent="0.25">
      <c r="A3" s="92" t="s">
        <v>14</v>
      </c>
      <c r="B3" s="92"/>
      <c r="C3" s="92"/>
    </row>
    <row r="4" spans="1:3" ht="14.25" customHeight="1" x14ac:dyDescent="0.25">
      <c r="A4" s="92" t="s">
        <v>151</v>
      </c>
      <c r="B4" s="92"/>
      <c r="C4" s="92"/>
    </row>
    <row r="5" spans="1:3" ht="14.25" customHeight="1" x14ac:dyDescent="0.25">
      <c r="A5" s="92" t="s">
        <v>117</v>
      </c>
      <c r="B5" s="92"/>
      <c r="C5" s="92"/>
    </row>
    <row r="6" spans="1:3" ht="12.75" customHeight="1" x14ac:dyDescent="0.25">
      <c r="A6" s="36"/>
      <c r="B6" s="36"/>
    </row>
    <row r="7" spans="1:3" ht="25.5" customHeight="1" x14ac:dyDescent="0.25">
      <c r="A7" s="29" t="s">
        <v>42</v>
      </c>
      <c r="B7" s="29" t="s">
        <v>61</v>
      </c>
      <c r="C7" s="29" t="s">
        <v>118</v>
      </c>
    </row>
    <row r="8" spans="1:3" ht="12.75" customHeight="1" x14ac:dyDescent="0.25">
      <c r="A8" s="29">
        <v>1</v>
      </c>
      <c r="B8" s="29">
        <v>2</v>
      </c>
      <c r="C8" s="29">
        <v>3</v>
      </c>
    </row>
    <row r="9" spans="1:3" ht="12.75" customHeight="1" x14ac:dyDescent="0.25">
      <c r="A9" s="31" t="s">
        <v>101</v>
      </c>
      <c r="B9" s="37" t="s">
        <v>119</v>
      </c>
      <c r="C9" s="35">
        <v>0</v>
      </c>
    </row>
    <row r="10" spans="1:3" ht="12.75" customHeight="1" x14ac:dyDescent="0.25">
      <c r="A10" s="31" t="s">
        <v>103</v>
      </c>
      <c r="B10" s="37" t="s">
        <v>120</v>
      </c>
      <c r="C10" s="35">
        <v>0</v>
      </c>
    </row>
    <row r="11" spans="1:3" ht="12.75" customHeight="1" x14ac:dyDescent="0.25">
      <c r="A11" s="31" t="s">
        <v>121</v>
      </c>
      <c r="B11" s="37" t="s">
        <v>122</v>
      </c>
      <c r="C11" s="35">
        <v>0</v>
      </c>
    </row>
    <row r="12" spans="1:3" ht="13.2" x14ac:dyDescent="0.25">
      <c r="A12" s="31" t="s">
        <v>123</v>
      </c>
      <c r="B12" s="37"/>
      <c r="C12" s="35">
        <v>0</v>
      </c>
    </row>
    <row r="13" spans="1:3" ht="12.75" customHeight="1" x14ac:dyDescent="0.25">
      <c r="A13" s="31" t="s">
        <v>124</v>
      </c>
      <c r="B13" s="37" t="s">
        <v>125</v>
      </c>
      <c r="C13" s="35">
        <v>0</v>
      </c>
    </row>
    <row r="14" spans="1:3" ht="13.2" x14ac:dyDescent="0.25">
      <c r="A14" s="31" t="s">
        <v>126</v>
      </c>
      <c r="B14" s="37"/>
      <c r="C14" s="35">
        <v>0</v>
      </c>
    </row>
    <row r="15" spans="1:3" ht="12.75" customHeight="1" x14ac:dyDescent="0.25">
      <c r="A15" s="38"/>
      <c r="B15" s="39"/>
      <c r="C15" s="40"/>
    </row>
    <row r="16" spans="1:3" ht="12.75" customHeight="1" x14ac:dyDescent="0.25">
      <c r="A16" s="41"/>
      <c r="B16" s="42"/>
      <c r="C16" s="28" t="s">
        <v>127</v>
      </c>
    </row>
    <row r="17" spans="1:3" ht="14.25" customHeight="1" x14ac:dyDescent="0.25">
      <c r="A17" s="105" t="s">
        <v>128</v>
      </c>
      <c r="B17" s="105"/>
    </row>
    <row r="18" spans="1:3" ht="12.75" customHeight="1" x14ac:dyDescent="0.25">
      <c r="A18" s="36"/>
      <c r="B18" s="36"/>
    </row>
    <row r="19" spans="1:3" ht="12.75" customHeight="1" x14ac:dyDescent="0.25">
      <c r="A19" s="29" t="s">
        <v>42</v>
      </c>
      <c r="B19" s="29" t="s">
        <v>61</v>
      </c>
      <c r="C19" s="29" t="s">
        <v>129</v>
      </c>
    </row>
    <row r="20" spans="1:3" ht="12.75" customHeight="1" x14ac:dyDescent="0.25">
      <c r="A20" s="29">
        <v>1</v>
      </c>
      <c r="B20" s="29">
        <v>2</v>
      </c>
      <c r="C20" s="29">
        <v>3</v>
      </c>
    </row>
    <row r="21" spans="1:3" ht="12.75" customHeight="1" x14ac:dyDescent="0.25">
      <c r="A21" s="31" t="s">
        <v>130</v>
      </c>
      <c r="B21" s="37" t="s">
        <v>119</v>
      </c>
      <c r="C21" s="32"/>
    </row>
    <row r="22" spans="1:3" ht="63.75" customHeight="1" x14ac:dyDescent="0.25">
      <c r="A22" s="31" t="s">
        <v>131</v>
      </c>
      <c r="B22" s="37" t="s">
        <v>120</v>
      </c>
      <c r="C22" s="32"/>
    </row>
    <row r="23" spans="1:3" ht="25.5" customHeight="1" x14ac:dyDescent="0.25">
      <c r="A23" s="31" t="s">
        <v>132</v>
      </c>
      <c r="B23" s="37" t="s">
        <v>122</v>
      </c>
      <c r="C23" s="32"/>
    </row>
    <row r="24" spans="1:3" ht="12.75" customHeight="1" x14ac:dyDescent="0.25">
      <c r="A24" s="38"/>
      <c r="B24" s="43"/>
      <c r="C24" s="26"/>
    </row>
  </sheetData>
  <mergeCells count="5">
    <mergeCell ref="A2:C2"/>
    <mergeCell ref="A3:C3"/>
    <mergeCell ref="A4:C4"/>
    <mergeCell ref="A5:C5"/>
    <mergeCell ref="A17:B17"/>
  </mergeCells>
  <pageMargins left="0.7" right="0.7" top="0.75" bottom="0.75" header="0.3" footer="0.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ФХД (стр.1)</vt:lpstr>
      <vt:lpstr>ФХД (стр.2)</vt:lpstr>
      <vt:lpstr>2018</vt:lpstr>
      <vt:lpstr>2019</vt:lpstr>
      <vt:lpstr>2020</vt:lpstr>
      <vt:lpstr>ФХД (стр.5)</vt:lpstr>
      <vt:lpstr>ФХД (стр.6)</vt:lpstr>
      <vt:lpstr>'2018'!IS_DOCUMENT</vt:lpstr>
      <vt:lpstr>'2019'!IS_DOCUMENT</vt:lpstr>
      <vt:lpstr>'2020'!IS_DOCUMENT</vt:lpstr>
      <vt:lpstr>'ФХД (стр.1)'!IS_DOCUMENT</vt:lpstr>
      <vt:lpstr>'ФХД (стр.2)'!IS_DOCUMENT</vt:lpstr>
      <vt:lpstr>'ФХД (стр.5)'!IS_DOCUMENT</vt:lpstr>
      <vt:lpstr>'ФХД (стр.6)'!IS_DOCUMENT</vt:lpstr>
      <vt:lpstr>'2018'!LAST_CELL</vt:lpstr>
      <vt:lpstr>'2019'!LAST_CELL</vt:lpstr>
      <vt:lpstr>'2020'!LAST_CELL</vt:lpstr>
      <vt:lpstr>'ФХД (стр.1)'!LAST_CELL</vt:lpstr>
      <vt:lpstr>'ФХД (стр.2)'!LAST_CELL</vt:lpstr>
      <vt:lpstr>'ФХД (стр.5)'!LAST_CELL</vt:lpstr>
      <vt:lpstr>'ФХД (стр.6)'!LAST_CELL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Королькова Ольга Евгеньевна</dc:creator>
  <dc:description>POI HSSF rep:2.42.0.40</dc:description>
  <cp:lastModifiedBy>Королькова Ольга Евгеньевна</cp:lastModifiedBy>
  <cp:lastPrinted>2018-10-24T11:10:01Z</cp:lastPrinted>
  <dcterms:created xsi:type="dcterms:W3CDTF">2017-07-28T07:01:11Z</dcterms:created>
  <dcterms:modified xsi:type="dcterms:W3CDTF">2018-10-24T11:12:42Z</dcterms:modified>
</cp:coreProperties>
</file>